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
    </mc:Choice>
  </mc:AlternateContent>
  <workbookProtection workbookAlgorithmName="SHA-512" workbookHashValue="ldYS7o5SFMaEveaPtGNhtZN54sbjRb4pIQXoWFyiYhhCSR1SDKv35Isj8vhY9JqKB8xECf5+Hqe2met8iz7McA==" workbookSaltValue="zAeHVz6S62UpdVjvhRGbCA==" workbookSpinCount="100000" lockStructure="1"/>
  <bookViews>
    <workbookView xWindow="28680" yWindow="-120" windowWidth="29040" windowHeight="15840" activeTab="3"/>
  </bookViews>
  <sheets>
    <sheet name="HARDWARE" sheetId="1" r:id="rId1"/>
    <sheet name="LICENCIAS" sheetId="3" r:id="rId2"/>
    <sheet name="ARRIENDOS" sheetId="2" r:id="rId3"/>
    <sheet name="SERV. COMPLEMENTARIOS" sheetId="4" r:id="rId4"/>
  </sheets>
  <definedNames>
    <definedName name="_xlnm._FilterDatabase" localSheetId="2" hidden="1">ARRIENDOS!$A$2:$I$2</definedName>
    <definedName name="_xlnm._FilterDatabase" localSheetId="0" hidden="1">HARDWARE!$A$2:$I$2</definedName>
    <definedName name="_xlnm._FilterDatabase" localSheetId="1" hidden="1">LICENCIAS!$A$2:$I$2</definedName>
    <definedName name="dpvalidos">HARDWARE!#REF!</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3" i="2" l="1"/>
  <c r="H4"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J3"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H3"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I3" i="1"/>
  <c r="I4" i="1"/>
  <c r="J4" i="1" s="1"/>
  <c r="I5" i="1"/>
  <c r="I6" i="1"/>
  <c r="I7" i="1"/>
  <c r="I8" i="1"/>
  <c r="J8" i="1" s="1"/>
  <c r="I9" i="1"/>
  <c r="I10" i="1"/>
  <c r="I11" i="1"/>
  <c r="I12" i="1"/>
  <c r="J12" i="1" s="1"/>
  <c r="I13" i="1"/>
  <c r="I14" i="1"/>
  <c r="I15" i="1"/>
  <c r="I16" i="1"/>
  <c r="J16" i="1" s="1"/>
  <c r="I17" i="1"/>
  <c r="I18" i="1"/>
  <c r="I19" i="1"/>
  <c r="I20" i="1"/>
  <c r="J20" i="1" s="1"/>
  <c r="I21" i="1"/>
  <c r="I22" i="1"/>
  <c r="I23" i="1"/>
  <c r="I24" i="1"/>
  <c r="J24" i="1" s="1"/>
  <c r="I25" i="1"/>
  <c r="I26" i="1"/>
  <c r="I27" i="1"/>
  <c r="I28" i="1"/>
  <c r="J28" i="1" s="1"/>
  <c r="I29" i="1"/>
  <c r="I30" i="1"/>
  <c r="I31" i="1"/>
  <c r="I32" i="1"/>
  <c r="J32" i="1" s="1"/>
  <c r="I33" i="1"/>
  <c r="I34" i="1"/>
  <c r="I35" i="1"/>
  <c r="I36" i="1"/>
  <c r="J36" i="1" s="1"/>
  <c r="I37" i="1"/>
  <c r="I38" i="1"/>
  <c r="I39" i="1"/>
  <c r="I40" i="1"/>
  <c r="J40" i="1" s="1"/>
  <c r="I41" i="1"/>
  <c r="I42" i="1"/>
  <c r="I43" i="1"/>
  <c r="I44" i="1"/>
  <c r="J44" i="1" s="1"/>
  <c r="I45" i="1"/>
  <c r="I46" i="1"/>
  <c r="I47" i="1"/>
  <c r="I48" i="1"/>
  <c r="J48" i="1" s="1"/>
  <c r="I49" i="1"/>
  <c r="I50" i="1"/>
  <c r="I51" i="1"/>
  <c r="I52" i="1"/>
  <c r="J52" i="1" s="1"/>
  <c r="I53" i="1"/>
  <c r="I54" i="1"/>
  <c r="I55" i="1"/>
  <c r="I56" i="1"/>
  <c r="J56" i="1" s="1"/>
  <c r="I57" i="1"/>
  <c r="I58" i="1"/>
  <c r="I59" i="1"/>
  <c r="I60" i="1"/>
  <c r="J60" i="1" s="1"/>
  <c r="I61" i="1"/>
  <c r="I62" i="1"/>
  <c r="I63" i="1"/>
  <c r="I64" i="1"/>
  <c r="J64" i="1" s="1"/>
  <c r="I65" i="1"/>
  <c r="I66" i="1"/>
  <c r="I67" i="1"/>
  <c r="I68" i="1"/>
  <c r="J68" i="1" s="1"/>
  <c r="I69" i="1"/>
  <c r="I70" i="1"/>
  <c r="I71" i="1"/>
  <c r="I72" i="1"/>
  <c r="J72" i="1" s="1"/>
  <c r="I73" i="1"/>
  <c r="I74" i="1"/>
  <c r="I75" i="1"/>
  <c r="I76" i="1"/>
  <c r="J76" i="1" s="1"/>
  <c r="I77" i="1"/>
  <c r="I78" i="1"/>
  <c r="I79" i="1"/>
  <c r="I80" i="1"/>
  <c r="J80" i="1" s="1"/>
  <c r="I81" i="1"/>
  <c r="I82" i="1"/>
  <c r="I83" i="1"/>
  <c r="I84" i="1"/>
  <c r="J84" i="1" s="1"/>
  <c r="I85" i="1"/>
  <c r="I86" i="1"/>
  <c r="I87" i="1"/>
  <c r="I88" i="1"/>
  <c r="J88" i="1" s="1"/>
  <c r="I89" i="1"/>
  <c r="I90" i="1"/>
  <c r="I91" i="1"/>
  <c r="I92" i="1"/>
  <c r="J92" i="1" s="1"/>
  <c r="I93" i="1"/>
  <c r="I94" i="1"/>
  <c r="I95" i="1"/>
  <c r="I96" i="1"/>
  <c r="J96" i="1" s="1"/>
  <c r="I97" i="1"/>
  <c r="I98" i="1"/>
  <c r="I99" i="1"/>
  <c r="I100" i="1"/>
  <c r="J100" i="1" s="1"/>
  <c r="I101" i="1"/>
  <c r="I102" i="1"/>
  <c r="I103" i="1"/>
  <c r="I104" i="1"/>
  <c r="J104" i="1" s="1"/>
  <c r="I105" i="1"/>
  <c r="I106" i="1"/>
  <c r="I107" i="1"/>
  <c r="I108" i="1"/>
  <c r="J108" i="1" s="1"/>
  <c r="I109" i="1"/>
  <c r="I110" i="1"/>
  <c r="I111" i="1"/>
  <c r="I112" i="1"/>
  <c r="J112" i="1" s="1"/>
  <c r="I113" i="1"/>
  <c r="I114" i="1"/>
  <c r="I115" i="1"/>
  <c r="I116" i="1"/>
  <c r="J116" i="1" s="1"/>
  <c r="I117" i="1"/>
  <c r="I118" i="1"/>
  <c r="I119" i="1"/>
  <c r="I120" i="1"/>
  <c r="J120" i="1" s="1"/>
  <c r="I121" i="1"/>
  <c r="I122" i="1"/>
  <c r="I123" i="1"/>
  <c r="I124" i="1"/>
  <c r="J124" i="1" s="1"/>
  <c r="I125" i="1"/>
  <c r="I126" i="1"/>
  <c r="I127" i="1"/>
  <c r="I128" i="1"/>
  <c r="J128" i="1" s="1"/>
  <c r="I129" i="1"/>
  <c r="I130" i="1"/>
  <c r="I131" i="1"/>
  <c r="I132" i="1"/>
  <c r="J132" i="1" s="1"/>
  <c r="I133" i="1"/>
  <c r="I134" i="1"/>
  <c r="I135" i="1"/>
  <c r="I136" i="1"/>
  <c r="J136" i="1" s="1"/>
  <c r="I137" i="1"/>
  <c r="I138" i="1"/>
  <c r="I139" i="1"/>
  <c r="I140" i="1"/>
  <c r="J140" i="1" s="1"/>
  <c r="I141" i="1"/>
  <c r="I142" i="1"/>
  <c r="I143" i="1"/>
  <c r="I144" i="1"/>
  <c r="J144" i="1" s="1"/>
  <c r="I145" i="1"/>
  <c r="I146" i="1"/>
  <c r="I147" i="1"/>
  <c r="I148" i="1"/>
  <c r="J148" i="1" s="1"/>
  <c r="I149" i="1"/>
  <c r="I150" i="1"/>
  <c r="I151" i="1"/>
  <c r="I152" i="1"/>
  <c r="J152" i="1" s="1"/>
  <c r="I153" i="1"/>
  <c r="I154" i="1"/>
  <c r="I155" i="1"/>
  <c r="I156" i="1"/>
  <c r="J156" i="1" s="1"/>
  <c r="I157" i="1"/>
  <c r="I158" i="1"/>
  <c r="I159" i="1"/>
  <c r="I160" i="1"/>
  <c r="J160" i="1" s="1"/>
  <c r="I161" i="1"/>
  <c r="I162" i="1"/>
  <c r="I163" i="1"/>
  <c r="I164" i="1"/>
  <c r="J164" i="1" s="1"/>
  <c r="I165" i="1"/>
  <c r="I166" i="1"/>
  <c r="I167" i="1"/>
  <c r="I168" i="1"/>
  <c r="J168" i="1" s="1"/>
  <c r="I169" i="1"/>
  <c r="I170" i="1"/>
  <c r="I171" i="1"/>
  <c r="I172" i="1"/>
  <c r="J172" i="1" s="1"/>
  <c r="I173" i="1"/>
  <c r="I174" i="1"/>
  <c r="I175" i="1"/>
  <c r="I176" i="1"/>
  <c r="J176" i="1" s="1"/>
  <c r="I177" i="1"/>
  <c r="I178" i="1"/>
  <c r="I179" i="1"/>
  <c r="I180" i="1"/>
  <c r="J180" i="1" s="1"/>
  <c r="I181" i="1"/>
  <c r="I182" i="1"/>
  <c r="I183" i="1"/>
  <c r="I184" i="1"/>
  <c r="J184" i="1" s="1"/>
  <c r="I185" i="1"/>
  <c r="I186" i="1"/>
  <c r="I187" i="1"/>
  <c r="I188" i="1"/>
  <c r="J188" i="1" s="1"/>
  <c r="I189" i="1"/>
  <c r="I190" i="1"/>
  <c r="I191" i="1"/>
  <c r="I192" i="1"/>
  <c r="J192" i="1" s="1"/>
  <c r="I193" i="1"/>
  <c r="I194" i="1"/>
  <c r="I195" i="1"/>
  <c r="I196" i="1"/>
  <c r="J196" i="1" s="1"/>
  <c r="I197" i="1"/>
  <c r="I198" i="1"/>
  <c r="I199" i="1"/>
  <c r="I200" i="1"/>
  <c r="J200" i="1" s="1"/>
  <c r="I201" i="1"/>
  <c r="I202" i="1"/>
  <c r="I203" i="1"/>
  <c r="I204" i="1"/>
  <c r="J204" i="1" s="1"/>
  <c r="I205" i="1"/>
  <c r="I206" i="1"/>
  <c r="I207" i="1"/>
  <c r="I208" i="1"/>
  <c r="J208" i="1" s="1"/>
  <c r="I209" i="1"/>
  <c r="I210" i="1"/>
  <c r="I211" i="1"/>
  <c r="I212" i="1"/>
  <c r="J212" i="1" s="1"/>
  <c r="I213" i="1"/>
  <c r="I214" i="1"/>
  <c r="I215" i="1"/>
  <c r="I216" i="1"/>
  <c r="J216" i="1" s="1"/>
  <c r="I217" i="1"/>
  <c r="I218" i="1"/>
  <c r="I219" i="1"/>
  <c r="I220" i="1"/>
  <c r="J220" i="1" s="1"/>
  <c r="I221" i="1"/>
  <c r="I222" i="1"/>
  <c r="I223" i="1"/>
  <c r="I224" i="1"/>
  <c r="J224" i="1" s="1"/>
  <c r="I225" i="1"/>
  <c r="I226" i="1"/>
  <c r="I227" i="1"/>
  <c r="I228" i="1"/>
  <c r="J228" i="1" s="1"/>
  <c r="I229" i="1"/>
  <c r="I230" i="1"/>
  <c r="I231" i="1"/>
  <c r="I232" i="1"/>
  <c r="J232" i="1" s="1"/>
  <c r="I233" i="1"/>
  <c r="I234" i="1"/>
  <c r="I235" i="1"/>
  <c r="I236" i="1"/>
  <c r="J236" i="1" s="1"/>
  <c r="I237" i="1"/>
  <c r="I238" i="1"/>
  <c r="I239" i="1"/>
  <c r="I240" i="1"/>
  <c r="J240" i="1" s="1"/>
  <c r="I241" i="1"/>
  <c r="I242" i="1"/>
  <c r="I243" i="1"/>
  <c r="I244" i="1"/>
  <c r="J244" i="1" s="1"/>
  <c r="I245" i="1"/>
  <c r="I246" i="1"/>
  <c r="I247" i="1"/>
  <c r="I248" i="1"/>
  <c r="J248" i="1" s="1"/>
  <c r="I249" i="1"/>
  <c r="I250" i="1"/>
  <c r="I251" i="1"/>
  <c r="I252" i="1"/>
  <c r="J252" i="1" s="1"/>
  <c r="I253" i="1"/>
  <c r="I254" i="1"/>
  <c r="I255" i="1"/>
  <c r="I256" i="1"/>
  <c r="J256" i="1" s="1"/>
  <c r="I257" i="1"/>
  <c r="I258" i="1"/>
  <c r="I259" i="1"/>
  <c r="I260" i="1"/>
  <c r="J260" i="1" s="1"/>
  <c r="I261" i="1"/>
  <c r="I262" i="1"/>
  <c r="I263" i="1"/>
  <c r="I264" i="1"/>
  <c r="J264" i="1" s="1"/>
  <c r="I265" i="1"/>
  <c r="I266" i="1"/>
  <c r="I267" i="1"/>
  <c r="I268" i="1"/>
  <c r="J268" i="1" s="1"/>
  <c r="I269" i="1"/>
  <c r="I270" i="1"/>
  <c r="I271" i="1"/>
  <c r="I272" i="1"/>
  <c r="J272" i="1" s="1"/>
  <c r="I273" i="1"/>
  <c r="I274" i="1"/>
  <c r="I275" i="1"/>
  <c r="I276" i="1"/>
  <c r="J276" i="1" s="1"/>
  <c r="I277" i="1"/>
  <c r="I278" i="1"/>
  <c r="I279" i="1"/>
  <c r="I280" i="1"/>
  <c r="J280" i="1" s="1"/>
  <c r="I281" i="1"/>
  <c r="I282" i="1"/>
  <c r="I283" i="1"/>
  <c r="I284" i="1"/>
  <c r="J284" i="1" s="1"/>
  <c r="I285" i="1"/>
  <c r="I286" i="1"/>
  <c r="I287" i="1"/>
  <c r="I288" i="1"/>
  <c r="J288" i="1" s="1"/>
  <c r="I289" i="1"/>
  <c r="I290" i="1"/>
  <c r="I291" i="1"/>
  <c r="I292" i="1"/>
  <c r="J292" i="1" s="1"/>
  <c r="I293" i="1"/>
  <c r="I294" i="1"/>
  <c r="I295" i="1"/>
  <c r="I296" i="1"/>
  <c r="J296" i="1" s="1"/>
  <c r="I297" i="1"/>
  <c r="I298" i="1"/>
  <c r="I299" i="1"/>
  <c r="I300" i="1"/>
  <c r="J300" i="1" s="1"/>
  <c r="I301" i="1"/>
  <c r="I302" i="1"/>
  <c r="I303" i="1"/>
  <c r="I304" i="1"/>
  <c r="J304" i="1" s="1"/>
  <c r="I305" i="1"/>
  <c r="I306" i="1"/>
  <c r="I307" i="1"/>
  <c r="I308" i="1"/>
  <c r="J308" i="1" s="1"/>
  <c r="I309" i="1"/>
  <c r="I310" i="1"/>
  <c r="I311" i="1"/>
  <c r="I312" i="1"/>
  <c r="J312" i="1" s="1"/>
  <c r="I313" i="1"/>
  <c r="I314" i="1"/>
  <c r="I315" i="1"/>
  <c r="I316" i="1"/>
  <c r="J316" i="1" s="1"/>
  <c r="I317" i="1"/>
  <c r="I318" i="1"/>
  <c r="I319" i="1"/>
  <c r="I320" i="1"/>
  <c r="J320" i="1" s="1"/>
  <c r="I321" i="1"/>
  <c r="I322" i="1"/>
  <c r="I323" i="1"/>
  <c r="I324" i="1"/>
  <c r="J324" i="1" s="1"/>
  <c r="I325" i="1"/>
  <c r="I326" i="1"/>
  <c r="I327" i="1"/>
  <c r="I328" i="1"/>
  <c r="J328" i="1" s="1"/>
  <c r="I329" i="1"/>
  <c r="I330" i="1"/>
  <c r="I331" i="1"/>
  <c r="I332" i="1"/>
  <c r="J332" i="1" s="1"/>
  <c r="I333" i="1"/>
  <c r="I334" i="1"/>
  <c r="I335" i="1"/>
  <c r="I336" i="1"/>
  <c r="J336" i="1" s="1"/>
  <c r="I337" i="1"/>
  <c r="I338" i="1"/>
  <c r="I339" i="1"/>
  <c r="I340" i="1"/>
  <c r="J340" i="1" s="1"/>
  <c r="I341" i="1"/>
  <c r="I342" i="1"/>
  <c r="I343" i="1"/>
  <c r="I344" i="1"/>
  <c r="J344" i="1" s="1"/>
  <c r="I345" i="1"/>
  <c r="I346" i="1"/>
  <c r="I347" i="1"/>
  <c r="I348" i="1"/>
  <c r="J348" i="1" s="1"/>
  <c r="I349" i="1"/>
  <c r="I350" i="1"/>
  <c r="I351" i="1"/>
  <c r="I352" i="1"/>
  <c r="J352" i="1" s="1"/>
  <c r="I353" i="1"/>
  <c r="I354" i="1"/>
  <c r="I355" i="1"/>
  <c r="I356" i="1"/>
  <c r="J356" i="1" s="1"/>
  <c r="I357" i="1"/>
  <c r="I358" i="1"/>
  <c r="I359" i="1"/>
  <c r="I360" i="1"/>
  <c r="J360" i="1" s="1"/>
  <c r="I361" i="1"/>
  <c r="I362" i="1"/>
  <c r="I363" i="1"/>
  <c r="I364" i="1"/>
  <c r="J364" i="1" s="1"/>
  <c r="I365" i="1"/>
  <c r="I366" i="1"/>
  <c r="I367" i="1"/>
  <c r="I368" i="1"/>
  <c r="J368" i="1" s="1"/>
  <c r="I369" i="1"/>
  <c r="I370" i="1"/>
  <c r="I371" i="1"/>
  <c r="I372" i="1"/>
  <c r="J372" i="1" s="1"/>
  <c r="I373" i="1"/>
  <c r="I374" i="1"/>
  <c r="I375" i="1"/>
  <c r="I376" i="1"/>
  <c r="J376" i="1" s="1"/>
  <c r="I377" i="1"/>
  <c r="I378" i="1"/>
  <c r="I379" i="1"/>
  <c r="I380" i="1"/>
  <c r="J380" i="1" s="1"/>
  <c r="I381" i="1"/>
  <c r="I382" i="1"/>
  <c r="I383" i="1"/>
  <c r="I384" i="1"/>
  <c r="J384" i="1" s="1"/>
  <c r="I385" i="1"/>
  <c r="I386" i="1"/>
  <c r="I387" i="1"/>
  <c r="I388" i="1"/>
  <c r="J388" i="1" s="1"/>
  <c r="I389" i="1"/>
  <c r="I390" i="1"/>
  <c r="I391" i="1"/>
  <c r="I392" i="1"/>
  <c r="J392" i="1" s="1"/>
  <c r="I393" i="1"/>
  <c r="I394" i="1"/>
  <c r="I395" i="1"/>
  <c r="I396" i="1"/>
  <c r="J396" i="1" s="1"/>
  <c r="I397" i="1"/>
  <c r="I398" i="1"/>
  <c r="I399" i="1"/>
  <c r="I400" i="1"/>
  <c r="J400" i="1" s="1"/>
  <c r="I401" i="1"/>
  <c r="I402" i="1"/>
  <c r="I403" i="1"/>
  <c r="I404" i="1"/>
  <c r="J404" i="1" s="1"/>
  <c r="I405" i="1"/>
  <c r="I406" i="1"/>
  <c r="I407" i="1"/>
  <c r="I408" i="1"/>
  <c r="J408" i="1" s="1"/>
  <c r="I409" i="1"/>
  <c r="I410" i="1"/>
  <c r="I411" i="1"/>
  <c r="I412" i="1"/>
  <c r="J412" i="1" s="1"/>
  <c r="I413" i="1"/>
  <c r="I414" i="1"/>
  <c r="I415" i="1"/>
  <c r="I416" i="1"/>
  <c r="J416" i="1" s="1"/>
  <c r="I417" i="1"/>
  <c r="I418" i="1"/>
  <c r="I419" i="1"/>
  <c r="I420" i="1"/>
  <c r="J420" i="1" s="1"/>
  <c r="I421" i="1"/>
  <c r="I422" i="1"/>
  <c r="I423" i="1"/>
  <c r="I424" i="1"/>
  <c r="J424" i="1" s="1"/>
  <c r="I425" i="1"/>
  <c r="I426" i="1"/>
  <c r="I427" i="1"/>
  <c r="I428" i="1"/>
  <c r="J428" i="1" s="1"/>
  <c r="I429" i="1"/>
  <c r="I430" i="1"/>
  <c r="I431" i="1"/>
  <c r="I432" i="1"/>
  <c r="J432" i="1" s="1"/>
  <c r="I433" i="1"/>
  <c r="I434" i="1"/>
  <c r="I435" i="1"/>
  <c r="I436" i="1"/>
  <c r="J436" i="1" s="1"/>
  <c r="I437" i="1"/>
  <c r="I438" i="1"/>
  <c r="I439" i="1"/>
  <c r="I440" i="1"/>
  <c r="J440" i="1" s="1"/>
  <c r="I441" i="1"/>
  <c r="I442" i="1"/>
  <c r="I443" i="1"/>
  <c r="I444" i="1"/>
  <c r="J444" i="1" s="1"/>
  <c r="I445" i="1"/>
  <c r="I446" i="1"/>
  <c r="I447" i="1"/>
  <c r="I448" i="1"/>
  <c r="J448" i="1" s="1"/>
  <c r="I449" i="1"/>
  <c r="I450" i="1"/>
  <c r="I451" i="1"/>
  <c r="I452" i="1"/>
  <c r="J452" i="1" s="1"/>
  <c r="I453" i="1"/>
  <c r="I454" i="1"/>
  <c r="I455" i="1"/>
  <c r="I456" i="1"/>
  <c r="J456" i="1" s="1"/>
  <c r="I457" i="1"/>
  <c r="I458" i="1"/>
  <c r="I459" i="1"/>
  <c r="I460" i="1"/>
  <c r="J460" i="1" s="1"/>
  <c r="I461" i="1"/>
  <c r="I462" i="1"/>
  <c r="I463" i="1"/>
  <c r="I464" i="1"/>
  <c r="J464" i="1" s="1"/>
  <c r="I465" i="1"/>
  <c r="I466" i="1"/>
  <c r="I467" i="1"/>
  <c r="I468" i="1"/>
  <c r="J468" i="1" s="1"/>
  <c r="I469" i="1"/>
  <c r="I470" i="1"/>
  <c r="I471" i="1"/>
  <c r="I472" i="1"/>
  <c r="J472" i="1" s="1"/>
  <c r="I473" i="1"/>
  <c r="I474" i="1"/>
  <c r="I475" i="1"/>
  <c r="I476" i="1"/>
  <c r="J476" i="1" s="1"/>
  <c r="I477" i="1"/>
  <c r="I478" i="1"/>
  <c r="I479" i="1"/>
  <c r="I480" i="1"/>
  <c r="J480" i="1" s="1"/>
  <c r="I481" i="1"/>
  <c r="I482" i="1"/>
  <c r="I483" i="1"/>
  <c r="I484" i="1"/>
  <c r="J484" i="1" s="1"/>
  <c r="I485" i="1"/>
  <c r="I486" i="1"/>
  <c r="I487" i="1"/>
  <c r="I488" i="1"/>
  <c r="J488" i="1" s="1"/>
  <c r="I489" i="1"/>
  <c r="I490" i="1"/>
  <c r="I491" i="1"/>
  <c r="I492" i="1"/>
  <c r="J492" i="1" s="1"/>
  <c r="I493" i="1"/>
  <c r="I494" i="1"/>
  <c r="I495" i="1"/>
  <c r="I496" i="1"/>
  <c r="J496" i="1" s="1"/>
  <c r="I497" i="1"/>
  <c r="I498" i="1"/>
  <c r="I499" i="1"/>
  <c r="I500" i="1"/>
  <c r="J500" i="1" s="1"/>
  <c r="I501" i="1"/>
  <c r="I502" i="1"/>
  <c r="I503" i="1"/>
  <c r="I504" i="1"/>
  <c r="J504" i="1" s="1"/>
  <c r="I505" i="1"/>
  <c r="I506" i="1"/>
  <c r="I507" i="1"/>
  <c r="I508" i="1"/>
  <c r="J508" i="1" s="1"/>
  <c r="I509" i="1"/>
  <c r="I510" i="1"/>
  <c r="I511" i="1"/>
  <c r="I512" i="1"/>
  <c r="J512" i="1" s="1"/>
  <c r="I513" i="1"/>
  <c r="I514" i="1"/>
  <c r="I515" i="1"/>
  <c r="I516" i="1"/>
  <c r="J516" i="1" s="1"/>
  <c r="I517" i="1"/>
  <c r="I518" i="1"/>
  <c r="I519" i="1"/>
  <c r="I520" i="1"/>
  <c r="J520" i="1" s="1"/>
  <c r="I521" i="1"/>
  <c r="I522" i="1"/>
  <c r="I523" i="1"/>
  <c r="I524" i="1"/>
  <c r="J524" i="1" s="1"/>
  <c r="I525" i="1"/>
  <c r="I526" i="1"/>
  <c r="I527" i="1"/>
  <c r="I528" i="1"/>
  <c r="J528" i="1" s="1"/>
  <c r="I529" i="1"/>
  <c r="I530" i="1"/>
  <c r="I531" i="1"/>
  <c r="I532" i="1"/>
  <c r="J532" i="1" s="1"/>
  <c r="I533" i="1"/>
  <c r="I534" i="1"/>
  <c r="I535" i="1"/>
  <c r="I536" i="1"/>
  <c r="J536" i="1" s="1"/>
  <c r="I537" i="1"/>
  <c r="I538" i="1"/>
  <c r="I539" i="1"/>
  <c r="I540" i="1"/>
  <c r="J540" i="1" s="1"/>
  <c r="I541" i="1"/>
  <c r="I542" i="1"/>
  <c r="I543" i="1"/>
  <c r="I544" i="1"/>
  <c r="J544" i="1" s="1"/>
  <c r="J3" i="1"/>
  <c r="J5" i="1"/>
  <c r="J6" i="1"/>
  <c r="J7" i="1"/>
  <c r="J9" i="1"/>
  <c r="J10" i="1"/>
  <c r="J11" i="1"/>
  <c r="J13" i="1"/>
  <c r="J14" i="1"/>
  <c r="J15" i="1"/>
  <c r="J17" i="1"/>
  <c r="J18" i="1"/>
  <c r="J19" i="1"/>
  <c r="J21" i="1"/>
  <c r="J22" i="1"/>
  <c r="J23" i="1"/>
  <c r="J25" i="1"/>
  <c r="J26" i="1"/>
  <c r="J27" i="1"/>
  <c r="J29" i="1"/>
  <c r="J30" i="1"/>
  <c r="J31" i="1"/>
  <c r="J33" i="1"/>
  <c r="J34" i="1"/>
  <c r="J35" i="1"/>
  <c r="J37" i="1"/>
  <c r="J38" i="1"/>
  <c r="J39" i="1"/>
  <c r="J41" i="1"/>
  <c r="J42" i="1"/>
  <c r="J43" i="1"/>
  <c r="J45" i="1"/>
  <c r="J46" i="1"/>
  <c r="J47" i="1"/>
  <c r="J49" i="1"/>
  <c r="J50" i="1"/>
  <c r="J51" i="1"/>
  <c r="J53" i="1"/>
  <c r="J54" i="1"/>
  <c r="J55" i="1"/>
  <c r="J57" i="1"/>
  <c r="J58" i="1"/>
  <c r="J59" i="1"/>
  <c r="J61" i="1"/>
  <c r="J62" i="1"/>
  <c r="J63" i="1"/>
  <c r="J65" i="1"/>
  <c r="J66" i="1"/>
  <c r="J67" i="1"/>
  <c r="J69" i="1"/>
  <c r="J70" i="1"/>
  <c r="J71" i="1"/>
  <c r="J73" i="1"/>
  <c r="J74" i="1"/>
  <c r="J75" i="1"/>
  <c r="J77" i="1"/>
  <c r="J78" i="1"/>
  <c r="J79" i="1"/>
  <c r="J81" i="1"/>
  <c r="J82" i="1"/>
  <c r="J83" i="1"/>
  <c r="J85" i="1"/>
  <c r="J86" i="1"/>
  <c r="J87" i="1"/>
  <c r="J89" i="1"/>
  <c r="J90" i="1"/>
  <c r="J91" i="1"/>
  <c r="J93" i="1"/>
  <c r="J94" i="1"/>
  <c r="J95" i="1"/>
  <c r="J97" i="1"/>
  <c r="J98" i="1"/>
  <c r="J99" i="1"/>
  <c r="J101" i="1"/>
  <c r="J102" i="1"/>
  <c r="J103" i="1"/>
  <c r="J105" i="1"/>
  <c r="J106" i="1"/>
  <c r="J107" i="1"/>
  <c r="J109" i="1"/>
  <c r="J110" i="1"/>
  <c r="J111" i="1"/>
  <c r="J113" i="1"/>
  <c r="J114" i="1"/>
  <c r="J115" i="1"/>
  <c r="J117" i="1"/>
  <c r="J118" i="1"/>
  <c r="J119" i="1"/>
  <c r="J121" i="1"/>
  <c r="J122" i="1"/>
  <c r="J123" i="1"/>
  <c r="J125" i="1"/>
  <c r="J126" i="1"/>
  <c r="J127" i="1"/>
  <c r="J129" i="1"/>
  <c r="J130" i="1"/>
  <c r="J131" i="1"/>
  <c r="J133" i="1"/>
  <c r="J134" i="1"/>
  <c r="J135" i="1"/>
  <c r="J137" i="1"/>
  <c r="J138" i="1"/>
  <c r="J139" i="1"/>
  <c r="J141" i="1"/>
  <c r="J142" i="1"/>
  <c r="J143" i="1"/>
  <c r="J145" i="1"/>
  <c r="J146" i="1"/>
  <c r="J147" i="1"/>
  <c r="J149" i="1"/>
  <c r="J150" i="1"/>
  <c r="J151" i="1"/>
  <c r="J153" i="1"/>
  <c r="J154" i="1"/>
  <c r="J155" i="1"/>
  <c r="J157" i="1"/>
  <c r="J158" i="1"/>
  <c r="J159" i="1"/>
  <c r="J161" i="1"/>
  <c r="J162" i="1"/>
  <c r="J163" i="1"/>
  <c r="J165" i="1"/>
  <c r="J166" i="1"/>
  <c r="J167" i="1"/>
  <c r="J169" i="1"/>
  <c r="J170" i="1"/>
  <c r="J171" i="1"/>
  <c r="J173" i="1"/>
  <c r="J174" i="1"/>
  <c r="J175" i="1"/>
  <c r="J177" i="1"/>
  <c r="J178" i="1"/>
  <c r="J179" i="1"/>
  <c r="J181" i="1"/>
  <c r="J182" i="1"/>
  <c r="J183" i="1"/>
  <c r="J185" i="1"/>
  <c r="J186" i="1"/>
  <c r="J187" i="1"/>
  <c r="J189" i="1"/>
  <c r="J190" i="1"/>
  <c r="J191" i="1"/>
  <c r="J193" i="1"/>
  <c r="J194" i="1"/>
  <c r="J195" i="1"/>
  <c r="J197" i="1"/>
  <c r="J198" i="1"/>
  <c r="J199" i="1"/>
  <c r="J201" i="1"/>
  <c r="J202" i="1"/>
  <c r="J203" i="1"/>
  <c r="J205" i="1"/>
  <c r="J206" i="1"/>
  <c r="J207" i="1"/>
  <c r="J209" i="1"/>
  <c r="J210" i="1"/>
  <c r="J211" i="1"/>
  <c r="J213" i="1"/>
  <c r="J214" i="1"/>
  <c r="J215" i="1"/>
  <c r="J217" i="1"/>
  <c r="J218" i="1"/>
  <c r="J219" i="1"/>
  <c r="J221" i="1"/>
  <c r="J222" i="1"/>
  <c r="J223" i="1"/>
  <c r="J225" i="1"/>
  <c r="J226" i="1"/>
  <c r="J227" i="1"/>
  <c r="J229" i="1"/>
  <c r="J230" i="1"/>
  <c r="J231" i="1"/>
  <c r="J233" i="1"/>
  <c r="J234" i="1"/>
  <c r="J235" i="1"/>
  <c r="J237" i="1"/>
  <c r="J238" i="1"/>
  <c r="J239" i="1"/>
  <c r="J241" i="1"/>
  <c r="J242" i="1"/>
  <c r="J243" i="1"/>
  <c r="J245" i="1"/>
  <c r="J246" i="1"/>
  <c r="J247" i="1"/>
  <c r="J249" i="1"/>
  <c r="J250" i="1"/>
  <c r="J251" i="1"/>
  <c r="J253" i="1"/>
  <c r="J254" i="1"/>
  <c r="J255" i="1"/>
  <c r="J257" i="1"/>
  <c r="J258" i="1"/>
  <c r="J259" i="1"/>
  <c r="J261" i="1"/>
  <c r="J262" i="1"/>
  <c r="J263" i="1"/>
  <c r="J265" i="1"/>
  <c r="J266" i="1"/>
  <c r="J267" i="1"/>
  <c r="J269" i="1"/>
  <c r="J270" i="1"/>
  <c r="J271" i="1"/>
  <c r="J273" i="1"/>
  <c r="J274" i="1"/>
  <c r="J275" i="1"/>
  <c r="J277" i="1"/>
  <c r="J278" i="1"/>
  <c r="J279" i="1"/>
  <c r="J281" i="1"/>
  <c r="J282" i="1"/>
  <c r="J283" i="1"/>
  <c r="J285" i="1"/>
  <c r="J286" i="1"/>
  <c r="J287" i="1"/>
  <c r="J289" i="1"/>
  <c r="J290" i="1"/>
  <c r="J291" i="1"/>
  <c r="J293" i="1"/>
  <c r="J294" i="1"/>
  <c r="J295" i="1"/>
  <c r="J297" i="1"/>
  <c r="J298" i="1"/>
  <c r="J299" i="1"/>
  <c r="J301" i="1"/>
  <c r="J302" i="1"/>
  <c r="J303" i="1"/>
  <c r="J305" i="1"/>
  <c r="J306" i="1"/>
  <c r="J307" i="1"/>
  <c r="J309" i="1"/>
  <c r="J310" i="1"/>
  <c r="J311" i="1"/>
  <c r="J313" i="1"/>
  <c r="J314" i="1"/>
  <c r="J315" i="1"/>
  <c r="J317" i="1"/>
  <c r="J318" i="1"/>
  <c r="J319" i="1"/>
  <c r="J321" i="1"/>
  <c r="J322" i="1"/>
  <c r="J323" i="1"/>
  <c r="J325" i="1"/>
  <c r="J326" i="1"/>
  <c r="J327" i="1"/>
  <c r="J329" i="1"/>
  <c r="J330" i="1"/>
  <c r="J331" i="1"/>
  <c r="J333" i="1"/>
  <c r="J334" i="1"/>
  <c r="J335" i="1"/>
  <c r="J337" i="1"/>
  <c r="J338" i="1"/>
  <c r="J339" i="1"/>
  <c r="J341" i="1"/>
  <c r="J342" i="1"/>
  <c r="J343" i="1"/>
  <c r="J345" i="1"/>
  <c r="J346" i="1"/>
  <c r="J347" i="1"/>
  <c r="J349" i="1"/>
  <c r="J350" i="1"/>
  <c r="J351" i="1"/>
  <c r="J353" i="1"/>
  <c r="J354" i="1"/>
  <c r="J355" i="1"/>
  <c r="J357" i="1"/>
  <c r="J358" i="1"/>
  <c r="J359" i="1"/>
  <c r="J361" i="1"/>
  <c r="J362" i="1"/>
  <c r="J363" i="1"/>
  <c r="J365" i="1"/>
  <c r="J366" i="1"/>
  <c r="J367" i="1"/>
  <c r="J369" i="1"/>
  <c r="J370" i="1"/>
  <c r="J371" i="1"/>
  <c r="J373" i="1"/>
  <c r="J374" i="1"/>
  <c r="J375" i="1"/>
  <c r="J377" i="1"/>
  <c r="J378" i="1"/>
  <c r="J379" i="1"/>
  <c r="J381" i="1"/>
  <c r="J382" i="1"/>
  <c r="J383" i="1"/>
  <c r="J385" i="1"/>
  <c r="J386" i="1"/>
  <c r="J387" i="1"/>
  <c r="J389" i="1"/>
  <c r="J390" i="1"/>
  <c r="J391" i="1"/>
  <c r="J393" i="1"/>
  <c r="J394" i="1"/>
  <c r="J395" i="1"/>
  <c r="J397" i="1"/>
  <c r="J398" i="1"/>
  <c r="J399" i="1"/>
  <c r="J401" i="1"/>
  <c r="J402" i="1"/>
  <c r="J403" i="1"/>
  <c r="J405" i="1"/>
  <c r="J406" i="1"/>
  <c r="J407" i="1"/>
  <c r="J409" i="1"/>
  <c r="J410" i="1"/>
  <c r="J411" i="1"/>
  <c r="J413" i="1"/>
  <c r="J414" i="1"/>
  <c r="J415" i="1"/>
  <c r="J417" i="1"/>
  <c r="J418" i="1"/>
  <c r="J419" i="1"/>
  <c r="J421" i="1"/>
  <c r="J422" i="1"/>
  <c r="J423" i="1"/>
  <c r="J425" i="1"/>
  <c r="J426" i="1"/>
  <c r="J427" i="1"/>
  <c r="J429" i="1"/>
  <c r="J430" i="1"/>
  <c r="J431" i="1"/>
  <c r="J433" i="1"/>
  <c r="J434" i="1"/>
  <c r="J435" i="1"/>
  <c r="J437" i="1"/>
  <c r="J438" i="1"/>
  <c r="J439" i="1"/>
  <c r="J441" i="1"/>
  <c r="J442" i="1"/>
  <c r="J443" i="1"/>
  <c r="J445" i="1"/>
  <c r="J446" i="1"/>
  <c r="J447" i="1"/>
  <c r="J449" i="1"/>
  <c r="J450" i="1"/>
  <c r="J451" i="1"/>
  <c r="J453" i="1"/>
  <c r="J454" i="1"/>
  <c r="J455" i="1"/>
  <c r="J457" i="1"/>
  <c r="J458" i="1"/>
  <c r="J459" i="1"/>
  <c r="J461" i="1"/>
  <c r="J462" i="1"/>
  <c r="J463" i="1"/>
  <c r="J465" i="1"/>
  <c r="J466" i="1"/>
  <c r="J467" i="1"/>
  <c r="J469" i="1"/>
  <c r="J470" i="1"/>
  <c r="J471" i="1"/>
  <c r="J473" i="1"/>
  <c r="J474" i="1"/>
  <c r="J475" i="1"/>
  <c r="J477" i="1"/>
  <c r="J478" i="1"/>
  <c r="J479" i="1"/>
  <c r="J481" i="1"/>
  <c r="J482" i="1"/>
  <c r="J483" i="1"/>
  <c r="J485" i="1"/>
  <c r="J486" i="1"/>
  <c r="J487" i="1"/>
  <c r="J489" i="1"/>
  <c r="J490" i="1"/>
  <c r="J491" i="1"/>
  <c r="J493" i="1"/>
  <c r="J494" i="1"/>
  <c r="J495" i="1"/>
  <c r="J497" i="1"/>
  <c r="J498" i="1"/>
  <c r="J499" i="1"/>
  <c r="J501" i="1"/>
  <c r="J502" i="1"/>
  <c r="J503" i="1"/>
  <c r="J505" i="1"/>
  <c r="J506" i="1"/>
  <c r="J507" i="1"/>
  <c r="J509" i="1"/>
  <c r="J510" i="1"/>
  <c r="J511" i="1"/>
  <c r="J513" i="1"/>
  <c r="J514" i="1"/>
  <c r="J515" i="1"/>
  <c r="J517" i="1"/>
  <c r="J518" i="1"/>
  <c r="J519" i="1"/>
  <c r="J521" i="1"/>
  <c r="J522" i="1"/>
  <c r="J523" i="1"/>
  <c r="J525" i="1"/>
  <c r="J526" i="1"/>
  <c r="J527" i="1"/>
  <c r="J529" i="1"/>
  <c r="J530" i="1"/>
  <c r="J531" i="1"/>
  <c r="J533" i="1"/>
  <c r="J534" i="1"/>
  <c r="J535" i="1"/>
  <c r="J537" i="1"/>
  <c r="J538" i="1"/>
  <c r="J539" i="1"/>
  <c r="J541" i="1"/>
  <c r="J542" i="1"/>
  <c r="J543" i="1"/>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I3" i="3"/>
  <c r="J3" i="3" s="1"/>
  <c r="I4" i="3"/>
  <c r="J4" i="3" s="1"/>
  <c r="I5" i="3"/>
  <c r="I6" i="3"/>
  <c r="I7" i="3"/>
  <c r="J7" i="3" s="1"/>
  <c r="I8" i="3"/>
  <c r="J8" i="3" s="1"/>
  <c r="I9" i="3"/>
  <c r="I10" i="3"/>
  <c r="I11" i="3"/>
  <c r="J11" i="3" s="1"/>
  <c r="I12" i="3"/>
  <c r="J12" i="3" s="1"/>
  <c r="I13" i="3"/>
  <c r="I14" i="3"/>
  <c r="I15" i="3"/>
  <c r="J15" i="3" s="1"/>
  <c r="I16" i="3"/>
  <c r="J16" i="3" s="1"/>
  <c r="I17" i="3"/>
  <c r="I18" i="3"/>
  <c r="I19" i="3"/>
  <c r="J19" i="3" s="1"/>
  <c r="I20" i="3"/>
  <c r="J20" i="3" s="1"/>
  <c r="I21" i="3"/>
  <c r="I22" i="3"/>
  <c r="I23" i="3"/>
  <c r="J23" i="3" s="1"/>
  <c r="I24" i="3"/>
  <c r="J24" i="3" s="1"/>
  <c r="I25" i="3"/>
  <c r="I26" i="3"/>
  <c r="I27" i="3"/>
  <c r="J27" i="3" s="1"/>
  <c r="I28" i="3"/>
  <c r="J28" i="3" s="1"/>
  <c r="I29" i="3"/>
  <c r="I30" i="3"/>
  <c r="I31" i="3"/>
  <c r="J31" i="3" s="1"/>
  <c r="I32" i="3"/>
  <c r="J32" i="3" s="1"/>
  <c r="I33" i="3"/>
  <c r="I34" i="3"/>
  <c r="I35" i="3"/>
  <c r="J35" i="3" s="1"/>
  <c r="I36" i="3"/>
  <c r="J36" i="3" s="1"/>
  <c r="I37" i="3"/>
  <c r="I38" i="3"/>
  <c r="I39" i="3"/>
  <c r="J39" i="3" s="1"/>
  <c r="I40" i="3"/>
  <c r="J40" i="3" s="1"/>
  <c r="I41" i="3"/>
  <c r="I42" i="3"/>
  <c r="I43" i="3"/>
  <c r="J43" i="3" s="1"/>
  <c r="I44" i="3"/>
  <c r="J44" i="3" s="1"/>
  <c r="I45" i="3"/>
  <c r="I46" i="3"/>
  <c r="I47" i="3"/>
  <c r="J47" i="3" s="1"/>
  <c r="I48" i="3"/>
  <c r="J48" i="3" s="1"/>
  <c r="I49" i="3"/>
  <c r="I50" i="3"/>
  <c r="I51" i="3"/>
  <c r="J51" i="3" s="1"/>
  <c r="I52" i="3"/>
  <c r="J52" i="3" s="1"/>
  <c r="I53" i="3"/>
  <c r="I54" i="3"/>
  <c r="I55" i="3"/>
  <c r="J55" i="3" s="1"/>
  <c r="I56" i="3"/>
  <c r="J56" i="3" s="1"/>
  <c r="I57" i="3"/>
  <c r="I58" i="3"/>
  <c r="I59" i="3"/>
  <c r="J59" i="3" s="1"/>
  <c r="I60" i="3"/>
  <c r="J60" i="3" s="1"/>
  <c r="I61" i="3"/>
  <c r="I62" i="3"/>
  <c r="I63" i="3"/>
  <c r="J63" i="3" s="1"/>
  <c r="I64" i="3"/>
  <c r="J64" i="3" s="1"/>
  <c r="I65" i="3"/>
  <c r="I66" i="3"/>
  <c r="I67" i="3"/>
  <c r="J67" i="3" s="1"/>
  <c r="I68" i="3"/>
  <c r="J68" i="3" s="1"/>
  <c r="I69" i="3"/>
  <c r="I70" i="3"/>
  <c r="I71" i="3"/>
  <c r="J71" i="3" s="1"/>
  <c r="I72" i="3"/>
  <c r="J72" i="3" s="1"/>
  <c r="I73" i="3"/>
  <c r="I74" i="3"/>
  <c r="I75" i="3"/>
  <c r="J75" i="3" s="1"/>
  <c r="I76" i="3"/>
  <c r="J76" i="3" s="1"/>
  <c r="I77" i="3"/>
  <c r="I78" i="3"/>
  <c r="I79" i="3"/>
  <c r="J79" i="3" s="1"/>
  <c r="I80" i="3"/>
  <c r="J80" i="3" s="1"/>
  <c r="I81" i="3"/>
  <c r="I82" i="3"/>
  <c r="I83" i="3"/>
  <c r="J83" i="3" s="1"/>
  <c r="I84" i="3"/>
  <c r="J84" i="3" s="1"/>
  <c r="I85" i="3"/>
  <c r="I86" i="3"/>
  <c r="I87" i="3"/>
  <c r="J87" i="3" s="1"/>
  <c r="I88" i="3"/>
  <c r="J88" i="3" s="1"/>
  <c r="I89" i="3"/>
  <c r="I90" i="3"/>
  <c r="I91" i="3"/>
  <c r="J91" i="3" s="1"/>
  <c r="I92" i="3"/>
  <c r="J92" i="3" s="1"/>
  <c r="I93" i="3"/>
  <c r="I94" i="3"/>
  <c r="I95" i="3"/>
  <c r="J95" i="3" s="1"/>
  <c r="I96" i="3"/>
  <c r="J96" i="3" s="1"/>
  <c r="I97" i="3"/>
  <c r="I98" i="3"/>
  <c r="I99" i="3"/>
  <c r="J99" i="3" s="1"/>
  <c r="I100" i="3"/>
  <c r="J100" i="3" s="1"/>
  <c r="I101" i="3"/>
  <c r="I102" i="3"/>
  <c r="I103" i="3"/>
  <c r="J103" i="3" s="1"/>
  <c r="I104" i="3"/>
  <c r="J104" i="3" s="1"/>
  <c r="I105" i="3"/>
  <c r="I106" i="3"/>
  <c r="I107" i="3"/>
  <c r="J107" i="3" s="1"/>
  <c r="I108" i="3"/>
  <c r="J108" i="3" s="1"/>
  <c r="J5" i="3"/>
  <c r="J6" i="3"/>
  <c r="J9" i="3"/>
  <c r="J10" i="3"/>
  <c r="J13" i="3"/>
  <c r="J14" i="3"/>
  <c r="J17" i="3"/>
  <c r="J18" i="3"/>
  <c r="J21" i="3"/>
  <c r="J22" i="3"/>
  <c r="J25" i="3"/>
  <c r="J26" i="3"/>
  <c r="J29" i="3"/>
  <c r="J30" i="3"/>
  <c r="J33" i="3"/>
  <c r="J34" i="3"/>
  <c r="J37" i="3"/>
  <c r="J38" i="3"/>
  <c r="J41" i="3"/>
  <c r="J42" i="3"/>
  <c r="J45" i="3"/>
  <c r="J46" i="3"/>
  <c r="J49" i="3"/>
  <c r="J50" i="3"/>
  <c r="J53" i="3"/>
  <c r="J54" i="3"/>
  <c r="J57" i="3"/>
  <c r="J58" i="3"/>
  <c r="J61" i="3"/>
  <c r="J62" i="3"/>
  <c r="J65" i="3"/>
  <c r="J66" i="3"/>
  <c r="J69" i="3"/>
  <c r="J70" i="3"/>
  <c r="J73" i="3"/>
  <c r="J74" i="3"/>
  <c r="J77" i="3"/>
  <c r="J78" i="3"/>
  <c r="J81" i="3"/>
  <c r="J82" i="3"/>
  <c r="J85" i="3"/>
  <c r="J86" i="3"/>
  <c r="J89" i="3"/>
  <c r="J90" i="3"/>
  <c r="J93" i="3"/>
  <c r="J94" i="3"/>
  <c r="J97" i="3"/>
  <c r="J98" i="3"/>
  <c r="J101" i="3"/>
  <c r="J102" i="3"/>
  <c r="J105" i="3"/>
  <c r="J106" i="3"/>
  <c r="E3" i="4" l="1"/>
  <c r="F3" i="4" s="1"/>
  <c r="E4" i="4"/>
  <c r="E5" i="4"/>
  <c r="F5" i="4" s="1"/>
  <c r="E6" i="4"/>
  <c r="F6" i="4" s="1"/>
  <c r="E7" i="4"/>
  <c r="F7" i="4" s="1"/>
  <c r="E8" i="4"/>
  <c r="F8" i="4" s="1"/>
  <c r="E9" i="4"/>
  <c r="F9" i="4" s="1"/>
  <c r="E10" i="4"/>
  <c r="F10" i="4" s="1"/>
  <c r="E11" i="4"/>
  <c r="F11" i="4" s="1"/>
  <c r="F4" i="4"/>
</calcChain>
</file>

<file path=xl/sharedStrings.xml><?xml version="1.0" encoding="utf-8"?>
<sst xmlns="http://schemas.openxmlformats.org/spreadsheetml/2006/main" count="3721" uniqueCount="2273">
  <si>
    <t>Precio</t>
  </si>
  <si>
    <t>ID</t>
  </si>
  <si>
    <t>Marca</t>
  </si>
  <si>
    <t>TODO EL DETALLE DEL SERVICIO Y SU PLANIFICACIÓN DEBE ESTAR ADJUNTO A LA ORDEN DE COMPRA. ESTE SERVICIO NO CONSIDERA EL DESARROLLO NI MANTENCIÓN DE SOFTWARE, ES DECIR, NO SE PUEDE CREAR CÓDIGO FUENTE. TAMPOCO SE PUEDE UTILIZAR PARA SERVICIOS ASOCIADOS A DATA CENTER NI CLOUD COMPUTING (SaaS, PaaS, IaaS)</t>
  </si>
  <si>
    <t>TipoProducto</t>
  </si>
  <si>
    <t>NombreProducto</t>
  </si>
  <si>
    <t>Descripcion</t>
  </si>
  <si>
    <t>SERVICIO COMPLEMENTARIO PARA PRODUCTOS DE HARDWARE</t>
  </si>
  <si>
    <t>SERVICIO COMPLEMENTARIO PARA PRODUCTOS DE LICENCIAS DE SOFTWARE</t>
  </si>
  <si>
    <t>ADIESTRAMIENTO BÁSICO PARA UTILIZAR EL PRODUCTO DE LA CATEGORÍA LICENCIA DE SOFTWARE. NO ES UNA CAPACITACIÓN FORMAL, NO ENTREGA CERTIFICADO. TODO EL DETALLE DEL SERVICIO Y SU PLANIFICACIÓN DEBE ESTAR ADJUNTO A LA ORDEN DE COMPRA.</t>
  </si>
  <si>
    <t>Link</t>
  </si>
  <si>
    <t>SERVICIO QUE HACE REFERENCIA AL SOPORTE DE LAS MARCAS SOBRE LA LICIENCIAS DE SOFTWARE PARA LA DESCARGA DE ACTUALIZACIONES DE ESTOS EN LA FASE DE ASISTENCIA OFRECIDA POR EL FABRICANTE, POSTERIOR AL FINAL DE LA GARANTÍA Y EL PERIODO DE SOPORTE PROPORCIONADO EN LA FECHA DE COMPRA. TODO EL DETALLE DEL SERVICIO Y SU PLANIFICACIÓN DEBE ESTAR ADJUNTO A LA ORDEN DE COMPRA. ESTE SERVICIO NO CONSIDERA EL DESARROLLO NI MANTENCIÓN DE SOFTWARE, ES DECIR, NO SE PUEDE CREAR CÓDIGO FUENTE. TAMPOCO SE PUEDE UTILIZAR PARA SERVICIOS ASOCIADOS A DATA CENTER NI CLOUD COMPUTING (SAAS, PAAS, IAAS).</t>
  </si>
  <si>
    <t>TODO EL DETALLE DEL SERVICIO Y SU PLANIFICACIÓN DEBE ESTAR ADJUNTO A LA ORDEN DE COMPRA. ESTE SERVICIO NO CONSIDERA EL DESARROLLO NI MANTENCIÓN DE SOFTWARE, ES DECIR, NO SE PUEDE CREAR CÓDIGO FUENTE. TAMPOCO SE PUEDE UTILIZAR PARA SERVICIOS ASOCIADOS A DATA CENTER NI CLOUD COMPUTING (SAAS, PAAS, IAAS).</t>
  </si>
  <si>
    <t>ADIESTRAMIENTO BÁSICO PARA UTILIZAR EL PRODUCTO DE LA CATEGORÍA HARDWARE. NO ES UNA CAPACITACIÓN FORMAL, NO ENTREGA CERTIFICADO. TODO EL DETALLE DEL SERVICIO Y SU PLANIFICACIÓN DEBE ESTAR ADJUNTO A LA ORDEN DE COMPRA.</t>
  </si>
  <si>
    <t>TODO EL DETALLE DEL SERVICIO Y SU PLANIFICACIÓN DEBE ESTAR ADJUNTO A LA ORDEN DE COMPRA. ESTE SERVICIO NO CONSIDERA EL DESARROLLO NI MANTENCIÓN DE SOFTWARE, ES DECIR, NO SE PUEDE CREAR CÓDIGO FUENTE. TAMPOCO SE PUEDE UTILIZAR PARA SERVICIOS ASOCIADOS A DATA CENTER NI CLOUD COMPUTING (SAAS, PAAS, IAAS)</t>
  </si>
  <si>
    <t>Link1</t>
  </si>
  <si>
    <t xml:space="preserve">SERVICIO COMPLEMENTARIO PARA PRODUCTOS DE HARDWARE - DESINTALACIÓN DE EQUIPAMIENTO </t>
  </si>
  <si>
    <t xml:space="preserve">SERVICIO COMPLEMENTARIO PARA PRODUCTOS DE HARDWARE - INSTALACIÓN DE EQUIPAMIENTO </t>
  </si>
  <si>
    <t xml:space="preserve">SERVICIO COMPLEMENTARIO PARA PRODUCTOS DE HARDWARE - MANTENCIÓN Y REPARACIÓN DE EQUIPAMIENTO </t>
  </si>
  <si>
    <t xml:space="preserve">SERVICIO COMPLEMENTARIO PARA PRODUCTOS DE HARDWARE - ENTRENAMIENTO DE USO </t>
  </si>
  <si>
    <t xml:space="preserve">SERVICIO COMPLEMENTARIO PARA PRODUCTOS DE LICENCIAS DE SOFTWARE - ENTRENAMIENTO DE USO </t>
  </si>
  <si>
    <t xml:space="preserve">SERVICIO COMPLEMENTARIO PARA PRODUCTOS DE LICENCIAS DE SOFTWARE - DESINTALACIÓN DE SOFTWARE </t>
  </si>
  <si>
    <t xml:space="preserve">SERVICIO COMPLEMENTARIO PARA PRODUCTOS DE LICENCIAS DE SOFTWARE - INSTALACIÓN DE SOFTWARE </t>
  </si>
  <si>
    <t xml:space="preserve">SERVICIO COMPLEMENTARIO PARA PRODUCTOS DE LICENCIAS DE SOFTWARE - CONFIGURACIÓN DE SOFTWARE </t>
  </si>
  <si>
    <t xml:space="preserve">SERVICIO COMPLEMENTARIO PARA PRODUCTOS DE LICENCIAS DE SOFTWARE - SOPORTE EXTENDIDO </t>
  </si>
  <si>
    <t>Tipo</t>
  </si>
  <si>
    <t>Precio sin oferta</t>
  </si>
  <si>
    <t>Part Number</t>
  </si>
  <si>
    <t>LICENCIA</t>
  </si>
  <si>
    <t>MICROSOFT</t>
  </si>
  <si>
    <t>LICENCIA MICROSOFT PRJCT STD 2019 SNGL OLP NL UNIDAD</t>
  </si>
  <si>
    <t>LICENCIA MICROSOFT PRJCT STD 2019 SNGL OLP NL. LICENCIA NO CONSIDERA SERVICIOS COMPLEMENTARIOS, SOFTWARE COMO SERVICIO SAAS NI PLATAFORMA COMO SERVICIO PAAS</t>
  </si>
  <si>
    <t>076-05829</t>
  </si>
  <si>
    <t>LICENCIA MICROSOFT OFFICE 365 BUSINESS UNIDAD</t>
  </si>
  <si>
    <t>LICENCIA MICROSOTF OFFICE 365 BUSINESS VALOR ANUAL. LICENCIA NO CONSIDERA SERVICIOS COMPLEMENTARIOS, SOFTWARE COMO SERVICIO SAAS NI PLATAFORMA COMO SERVICIO PAAS</t>
  </si>
  <si>
    <t>AAA-10635</t>
  </si>
  <si>
    <t>LICENCIA MICROSOFT OFFICEMACSTD 2019 OLP NL GOV UNIDAD</t>
  </si>
  <si>
    <t>LICENCIA MICROSOFT OFFICEMACSTD 2019 OLP NL GOV. LICENCIA NO CONSIDERA SERVICIOS COMPLEMENTARIOS, SOFTWARE COMO SERVICIO SAAS NI PLATAFORMA COMO SERVICIO PAAS</t>
  </si>
  <si>
    <t>3YF-00661</t>
  </si>
  <si>
    <t>LICENCIA MICROSOFT ACCESS 2019 OLP NL GOV UNIDAD</t>
  </si>
  <si>
    <t>LICENCIA MICROSOFT ACCESS 2019 OLP NL GOV.  LICENCIA NO CONSIDERA SERVICIOS COMPLEMENTARIOS, SOFTWARE COMO SERVICIO SAAS NI PLATAFORMA COMO SERVICIO PAAS.</t>
  </si>
  <si>
    <t>077-07242</t>
  </si>
  <si>
    <t>LICENCIA MICROSOFT OFFICEPROPLUS 2019 SNGL OLP NL ACDMC UNIDAD</t>
  </si>
  <si>
    <t>LICENCIA MICROSOFT OFFICEPROPLUS 2019 SNGL OLP NL ACDMC.  LICENCIA NO CONSIDERA SERVICIOS COMPLEMENTARIOS, SOFTWARE COMO SERVICIO SAAS NI PLATAFORMA COMO SERVICIO PAAS.</t>
  </si>
  <si>
    <t>79P-05717</t>
  </si>
  <si>
    <t>LICENCIA MICROSOFT OUTLOOK 2019 OLP NL GOV  UNIDAD</t>
  </si>
  <si>
    <t>OUTLOOK 2019 OLP NL GOVLICENCIA NO CONSIDERA SERVICIOS COMPLEMENTARIOS, SOFTWARE COMO SERVICIO SAAS  NI PLATAFORMA COMO SERVICIO PAAS.</t>
  </si>
  <si>
    <t>543-06610</t>
  </si>
  <si>
    <t>LICENCIA MICROSOFT PROJECTSTD 2019 SNGL OLP NL ACADEMICO  UNIDAD</t>
  </si>
  <si>
    <t>PROJECTSTD 2019 SNGL OLP NL ACADEMICO.LICENCIA NO CONSIDERA SERVICIOS COMPLEMENTARIOS, SOFTWARE COMO SERVICIO SAAS NI PLATAFORMA COMO SERVICIO PAAS</t>
  </si>
  <si>
    <t>076-05817</t>
  </si>
  <si>
    <t>LICENCIA MICROSOFT SKYPE FOR BUSINESS 2019 OLP NL GOV  UNIDAD</t>
  </si>
  <si>
    <t>SKYPE FOR BUSINESS 2019 OLP NL GOV LICENCIA NO CONSIDERA SERVICIOS COMPLEMENTARIOS, SOFTWARE COMO SERVICIO SAAS NI PLATAFORMA COMO SERVICIO PAAS.</t>
  </si>
  <si>
    <t>6YH-01188</t>
  </si>
  <si>
    <t>LICENCIA MICROSOFT VISIO STANDARD 2019  OLP NL ACADEMICO  UNIDAD</t>
  </si>
  <si>
    <t>VISIO STANDARD 2019 OLP NL ACADEMICO LICENCIA NO CONSIDERA SERVICIOS COMPLEMENTARIOS, SOFTWARE COMO SERVICIO SAAS NI PLATAFORMA COMO SERVICIO PAAS</t>
  </si>
  <si>
    <t>D86-05856</t>
  </si>
  <si>
    <t>LICENCIA MICROSOFT VISIO STANDARD 2019  OLP NL GOV  UNIDAD</t>
  </si>
  <si>
    <t>VISIO STANDARD 2019 OLP NL GOV LICENCIA NO CONSIDERA SERVICIOS COMPLEMENTARIOS, SOFTWARE COMO SERVICIO SAAS  NI PLATAFORMA COMO SERVICIO PAAS.</t>
  </si>
  <si>
    <t>D86-05877</t>
  </si>
  <si>
    <t>LICENCIA MICROSOFT WINDOWS SERVER CAL 2019 OLP NL GOV USRCAL  UNIDAD</t>
  </si>
  <si>
    <t>WINDOWS SERVER CAL 2019 OLP NL GOV USRCALLICENCIA NO CONSIDERA SERVICIOS COMPLEMENTARIOS, SOFTWARE COMO SERVICIO SAAS NI PLATAFORMA COMO SERVICIO PAAS.</t>
  </si>
  <si>
    <t>R18-05786</t>
  </si>
  <si>
    <t>LICENCIA MICROSOFT WINDOWS SERVER DC CORE 2019  OLP 2LIC NL GOV CORELIC QLFD  UNIDAD</t>
  </si>
  <si>
    <t>WINDOWS SERVER DC CORE 2019 OLP 2LIC NL GOV CORELIC QLFDLICENCIA NO CONSIDERA SERVICIOS COMPLEMENTARIOS, SOFTWARE COMO SERVICIO SAAS NI PLATAFORMA COMO SERVICIO PAAS.</t>
  </si>
  <si>
    <t>9EA-01063</t>
  </si>
  <si>
    <t>LICENCIA MICROSOFT WINDOWS SERVER STANDARD CORE 2019 OLP 2LIC NL GOV CORELIC  UNIDAD</t>
  </si>
  <si>
    <t>WINDOWS SERVER STANDANRD CORE 2019 OLP 2LIC NL GOV CORELICLICENCIA NO CONSIDERA SERVICIOS COMPLEMENTARIOS, SOFTWARE COMO SERVICIO SAAS NI PLATAFORMA COMO SERVICIO PAAS.</t>
  </si>
  <si>
    <t>9EM-00671</t>
  </si>
  <si>
    <t>LICENCIA MICROSOFT WINENTLTSC 2019 UPGRD OLP NL GOV  UNIDAD</t>
  </si>
  <si>
    <t>WINENTLTSC 2019 UPGRD OLP NL GOVLICENCIA NO CONSIDERA SERVICIOS COMPLEMENTARIOS, SOFTWARE COMO SERVICIO SAAS NI PLATAFORMA COMO SERVICIO PAAS.</t>
  </si>
  <si>
    <t>KW4-00199</t>
  </si>
  <si>
    <t>LICENCIA MICROSOFT ACCESS 2019 SNGL OLP NL ACADEMICO     UNIDAD</t>
  </si>
  <si>
    <t>ACCESS 2019 SNGL OLP NL ACADEMICO LICENCIA NO CONSIDERA SERVICIOS COMPLEMENTARIOS, SOFTWARE COMO SERVICIO  SAAS  NI PLATAFORMA COMO SERVICIO  PAAS.</t>
  </si>
  <si>
    <t>077-07221</t>
  </si>
  <si>
    <t>LICENCIA MICROSOFT WINDOWS SERVER DATACENTER 2019 2LIC NL GOV CORELIC OLP  UNIDAD</t>
  </si>
  <si>
    <t>MICROSOFT WINDOWS SERVER DATACENTER 2019 2-CORE OLP GOV OLP</t>
  </si>
  <si>
    <t>LICENCIA MICROSOFT OFFICE PRO PLUS ALNG LICSAPK MVL SCHOOL UNIDAD</t>
  </si>
  <si>
    <t>MICROSOFT OFFICE PRO PLUS ALNG LICSAPK MVL SCHOOL. LICENCIA NO CONSIDERA SERVICIOS COMPLEMENTARIOS, SOFTWARE COMO SERVICIO SAAS NI PLATAFORMA COMO SERVICIO PAAS</t>
  </si>
  <si>
    <t>79P-03774</t>
  </si>
  <si>
    <t>LICENCIA MICROSOFT VISUAL STUDIO PROFESIONAL 2015 SNGL OLP NL UNIDAD</t>
  </si>
  <si>
    <t>VISUAL STUDIO PROFESIONAL 2015 SNGL OLP NL. LICENCIA NO CONSIDERA SERVICIOS COMPLEMENTARIOS, SOFTWARE COMO SERVICIO SAAS NI PLATAFORMA COMO SERVICIO PAAS.</t>
  </si>
  <si>
    <t>C5E-01235</t>
  </si>
  <si>
    <t>LICENCIA MICROSOFT WINDOWS 10 PRO UNIDAD</t>
  </si>
  <si>
    <t>LICENCIA MICROSOFT WINDOWS 10 PRO. LICENCIA NO CONSIDERA SERVICIOS COMPLEMENTARIOS, SOFTWARE COMO SERVICIO SAAS NI PLATAFORMA COMO SERVICIO PAAS</t>
  </si>
  <si>
    <t>FQC-09131</t>
  </si>
  <si>
    <t>LICENCIA MICROSOFT OFFICESTD 2019 OLP NL GOV UNIDAD</t>
  </si>
  <si>
    <t>OFFICESTD 2019 OLP NL GOV.LICENCIA NO CONSIDERA SERVICIOS COMPLEMENTARIOS, SOFTWARE COMO SERVICIO SAAS NI PLATAFORMA COMO SERVICIO PAAS</t>
  </si>
  <si>
    <t>021-10618</t>
  </si>
  <si>
    <t>LICENCIA MICROSOFT OFFICEPROPLUS 2019 OLP NL GOV UNIDAD</t>
  </si>
  <si>
    <t>OFFICEPROPLUS 2019 OLP NL GOV.LICENCIA NO CONSIDERA SERVICIOS COMPLEMENTARIOS, SOFTWARE COMO SERVICIO SAAS NI PLATAFORMA COMO SERVICIO PAAS</t>
  </si>
  <si>
    <t>79P-05738</t>
  </si>
  <si>
    <t>LICENCIA MICROSOFT WINDOWS 10 HOME 64BIT SPANISH LATAM 1PK DSP OEI DVD UNIDAD</t>
  </si>
  <si>
    <t>WIN HOME 10 64BIT SPANISH LATAM 1PK DSP OEI DVD"LICENCIA NO CONSIDERA SERVICIOS COMPLEMENTARIOS, SOFTWARE COMO SERVICIOS SAAS, NI PLATAFORMA COMO SERVICIOS PAAS."</t>
  </si>
  <si>
    <t>KW9-00142</t>
  </si>
  <si>
    <t>LICENCIA MICROSOFT OFFICESTD 2019 SNGL OLP NL ACDMC UNIDAD</t>
  </si>
  <si>
    <t>OFFICESTD 2019 SNGL OLP NL ACDMC.LICENCIA NO CONSIDERA SERVICIOS COMPLEMENTARIOS, SOFTWARE COMO SERVICIO SAAS NI PLATAFORMA COMO SERVICIO PAAS</t>
  </si>
  <si>
    <t>021-10597</t>
  </si>
  <si>
    <t>LICENCIA MICROSOFT WINHOME 10 SNGL OLP NL ACDMC LEGALIZATION GETGENUINE UNIDAD</t>
  </si>
  <si>
    <t>WINHOME 10 SNGL OLP NL ACDMC LEGALIZATION GETGENUINE - LICENCIA NO CONSIDERA SERVICIOS COMPLEMENTARIOS, SOFTWARE COMO SERVICIO (SAAS) NI PLATAFORMA COMO SERVICIO (PAAS)</t>
  </si>
  <si>
    <t>KW9-00311</t>
  </si>
  <si>
    <t>LICENCIA MICROSOFT SISTEMA OPERATIVO UNIDAD</t>
  </si>
  <si>
    <t>WINDOWS 8.1 PROFESIONAL OEM 64 BIT ESPAÑOL- LICENCIA NO CONSIDERA SERVICIOS COMPLEMENTARIOS, SOFTWARE COMO SERVICIO (SAAS) NI PLATAFORMA COMO SERVICIO (PAAS)</t>
  </si>
  <si>
    <t>FQC-06998</t>
  </si>
  <si>
    <t>LICENCIA MICROSOFT WINPRO 10 SNGL UPGRD OLP NL ACDMC UNIDAD</t>
  </si>
  <si>
    <t>WINPRO 10 SNGL UPGRD OLP NL ACDMC.  “LICENCIA NO CONSIDERA SERVICIOS COMPLEMENTARIOS, SOFTWARE COMO SERVICIO (SAAS) NI PLATAFORMA COMO SERVICIO (PAAS)”.</t>
  </si>
  <si>
    <t>FQC-09512</t>
  </si>
  <si>
    <t>MCAFEE</t>
  </si>
  <si>
    <t>LICENCIA MCAFEE MFE WEB ANTI-MALWARE P:1 BZ UNIDAD</t>
  </si>
  <si>
    <t>LICENCIA MFE WEB ANTI-MALWARE P:1 BZ, PERPETUA, LICENCIA NO CONSIDERA SERVICIOS COMPLEMENTARIOS, SOFTWARE COMO SERVICIO SAAS NI PLATAFORMA COMO SERVICIO PAAS”.</t>
  </si>
  <si>
    <t>WAMCKE-AA</t>
  </si>
  <si>
    <t>LICENCIA MCAFEE MFE COMPLETE EP THREAT PROTECT 1YRGL[P ] UNIDAD</t>
  </si>
  <si>
    <t>ACTUALIZACIÓN LICENCIA, MFE COMPLETE EP THREAT PROTECT 1YRGL[P+]. LICENCIA NO CONSIDERA SERVICIOS COMPLEMENTARIOS, SOFTWARE COMO SERVICIO SAAS NI PLATAFORMA COMO SERVICIO PAAS”.</t>
  </si>
  <si>
    <t>CTPYFM-AA</t>
  </si>
  <si>
    <t>LICENCIA MCAFEE MFE EP THREAT DEF AND RESP P:1 GL[P ] UNIDAD</t>
  </si>
  <si>
    <t>LICENCIA MFE EP THREAT DEF AND RESP P:1 GL[P+], INCLUYE 1 AÑO DE ACTUALIZACIONES. LICENCIA NO CONSIDERA SERVICIOS COMPLEMENTARIOS, SOFTWARE COMO SERVICIO SAAS NI PLATAFORMA COMO SERVICIO PAAS”.</t>
  </si>
  <si>
    <t>EDRCDE-AT</t>
  </si>
  <si>
    <t>LICENCIA MCAFEE ENDPOINT THREAT PROTECTION P:1 GL UNIDAD</t>
  </si>
  <si>
    <t>LICENCIA MCAFEE ENDPOINT THREAT PROTECTION P:1 GL [P+] . LICENCIA NO CONSIDERA SERVICIOS COMPLEMENTARIOS, SOFTWARE COMO SERVICIO(SAAS) NI PLATAFORMA COMO SERVICIO (PAAS)</t>
  </si>
  <si>
    <t>ETPCDE-AA</t>
  </si>
  <si>
    <t>LICENCIA MICROSOFT ESD OFFICE 365 HOME 32-BIT/X64 ALL LANGUAGES 1 YEAR UNIDAD</t>
  </si>
  <si>
    <t xml:space="preserve">OFFICE PARA 5 EQUIPOS PC O MAC, 5 TABLETAS INCLUIDAS IPAD, ANDROID O WINDOWS, 5 TELÉFONOS. VERSIONES INSTALADAS COMPLETAS DE WORD, EXCEL, POWERPOINT, OUTLOOK Y MÁS. ALMACENAMIENTO EN LÍNEA DE 1TB EN ONEDRIVE POR USUARIO, HASTA UN TOTAL DE 5 USUARIOS. LICENCIA NO CONSIDERA SERVICIOS COMPLEMENTARIOS, SOFTWARE COMO SERVICIO (SAAS) NI PLATAFORMA COMO SERVICIO (PAAS). </t>
  </si>
  <si>
    <t>6GQ-00088</t>
  </si>
  <si>
    <t>LICENCIA MICROSOFT WINSVRSTDCORE 2019 OLP 16LIC NL GOV CORELIC  UNIDAD</t>
  </si>
  <si>
    <t>LICENCIA MICROSOFT WINSVRSTDCORE 2019 OLP 16LIC NL GOV CORELIC. LICENCIA NO CONSIDERA SERVICIOS COMPLEMENTARIOS, SOFTWARE COMO SERVICIO SAAS NI PLATAFORMA COMO SERVICIO PAAS.</t>
  </si>
  <si>
    <t>9EM-00670</t>
  </si>
  <si>
    <t>LICENCIA MICROSOFT WINSVRCAL 2019 OLP NL GOV USRCAL  UNIDAD</t>
  </si>
  <si>
    <t>LICENCIA MICROSOFT WINSVRCAL 2019 OLP NL GOV USRCAL. LICENCIA NO CONSIDERA SERVICIOS COMPLEMENTARIOS, SOFTWARE COMO SERVICIO SAAS NI PLATAFORMA COMO SERVICIO PAAS</t>
  </si>
  <si>
    <t>LICENCIA MICROSOFT WINDOWS SVR STD 2019 OLP 2LIC NL GOV CORELIC QLFD  UNIDAD</t>
  </si>
  <si>
    <t>LICENCIA MICROSOFT WINDOWS SVR STD 2019 OLP 2LIC NL GOV CORELIC QLFD UNIDAD</t>
  </si>
  <si>
    <t>LICENCIA MICROSOFT WINDOWS SVR STD 2019 OLP 16LIC NL GOV CORELIC QLFD  UNIDAD</t>
  </si>
  <si>
    <t>LICENCIA MICROSOFT WINDOWS SVR STD 2019 OLP 16LIC NL GOV CORELIC QLFD UNIDAD</t>
  </si>
  <si>
    <t>LICENCIA MICROSOFT WINDOWS SVR CAL OLP NL GOV USRCAL  UNIDAD</t>
  </si>
  <si>
    <t>LICENCIA MICROSOFT WINDOWS SVR CAL OLP NL GOV USRCAL UNIDAD</t>
  </si>
  <si>
    <t>LICENCIA MICROSOFT WINDOWS REMOTE DESKTOP SERVICES CAL 2019 OLP NL GOV USRCAL  UNIDAD</t>
  </si>
  <si>
    <t>LICENCIA MICROSOFT WINDOWS REMOTE DESKTOP SERVICES CAL 2019 OLP NL GOV USRCAL UNIDAD</t>
  </si>
  <si>
    <t>6VC-03766</t>
  </si>
  <si>
    <t>LICENCIA MICROSOFT WINDOWS SVR DATACENTER 2019 OLP 2LIC NL GOV CORELIC QLFD  UNIDAD</t>
  </si>
  <si>
    <t>LICENCIA MICROSOFT WINDOWS SVR DATACENTER 2019 OLP 2LIC NL GOV CORELIC QLFD UNIDAD</t>
  </si>
  <si>
    <t>LICENCIA MICROSOFT WINDOWS SVR DATACENTER 2019 OLP 16LIC NL GOV CORELIC QLFD  UNIDAD</t>
  </si>
  <si>
    <t>LICENCIA MICROSOFT WINDOWS SVR DATACENTER 2019 OLP 16LIC NL GOV CORELIC QLFD UNIDAD</t>
  </si>
  <si>
    <t>9EA-01062</t>
  </si>
  <si>
    <t>LICENCIA MICROSOFT PROJECT PRO 2019 OLP NL GOV W1PRJCTSVRCAL  UNIDAD</t>
  </si>
  <si>
    <t>LICENCIA MICROSOFT PROJECT PRO 2019 OLP NL GOV W1PRJCTSVRCAL UNIDAD</t>
  </si>
  <si>
    <t>H30-05839</t>
  </si>
  <si>
    <t>LICENCIA MICROSOFT PROJECT STD 2019 OLP NL GOV  UNIDAD</t>
  </si>
  <si>
    <t>LICENCIA MICROSOFT PROJECT STD 2019 OLP NL GOV UNIDAD</t>
  </si>
  <si>
    <t>076-05838</t>
  </si>
  <si>
    <t>LICENCIA MICROSOFT WINSVRSTDCORE 2019 OLP 16LIC NL GOV CORELIC  LICENCIA NO CONSIDERA SERVICIOS COMPLEMENTARIOS, SOFTWARE COMO SERVICIOS SAAS, NI PLATAFORMA COMO SERVICIOS PAAS</t>
  </si>
  <si>
    <t>LICENCIA MICROSOFT WINSVREXTCONN 2019 OLP NL GOV QLFD  UNIDAD</t>
  </si>
  <si>
    <t>LICENCIA MICROSOFT WINSVREXTCONN 2019 OLP NL GOV QLFD  LICENCIA NO CONSIDERA SERVICIOS COMPLEMENTARIOS, SOFTWARE COMO SERVICIOS SAAS, NI PLATAFORMA COMO SERVICIOS PAAS</t>
  </si>
  <si>
    <t>R39-01236</t>
  </si>
  <si>
    <t>LICENCIA MICROSOFT WINSVRESSNTLS 2019 OLP NL GOV  UNIDAD</t>
  </si>
  <si>
    <t>LICENCIA MICROSOFT WINSVRESSNTLS 2019 OLP NL GOV  LICENCIA NO CONSIDERA SERVICIOS COMPLEMENTARIOS, SOFTWARE COMO SERVICIOS SAAS, NI PLATAFORMA COMO SERVICIOS PAAS</t>
  </si>
  <si>
    <t>G3S-01268</t>
  </si>
  <si>
    <t>LICENCIA MICROSOFT WINSVRDCCORE 2019 OLP 16LIC NL GOV CORELIC QLFD  UNIDAD</t>
  </si>
  <si>
    <t>LICENCIA MICROSOFT WINSVRDCCORE 2019 OLP 16LIC NL GOV CORELIC QLFD  LICENCIA NO CONSIDERA SERVICIOS COMPLEMENTARIOS, SOFTWARE COMO SERVICIOS SAAS, NI PLATAFORMA COMO SERVICIOS PAAS</t>
  </si>
  <si>
    <t>LICENCIA MICROSOFT WINSVRCAL 2019 OLP NL GOV DVCCAL  UNIDAD</t>
  </si>
  <si>
    <t>LICENCIA MICROSOFT WINSVRCAL 2019 OLP NL GOV DVCCAL  LICENCIA NO CONSIDERA SERVICIOS COMPLEMENTARIOS, SOFTWARE COMO SERVICIOS SAAS, NI PLATAFORMA COMO SERVICIOS PAAS</t>
  </si>
  <si>
    <t>R18-05785</t>
  </si>
  <si>
    <t>LICENCIA MICROSOFT OFFICEMACSTD 2019 SNGL OLP NL ACDMC  UNIDAD</t>
  </si>
  <si>
    <t>LICENCIA MICROSOFT OFFICEMACSTD 2019 SNGL OLP NL ACDMC  LICENCIA NO CONSIDERA SERVICIOS COMPLEMENTARIOS, SOFTWARE COMO SERVICIOS SAAS, NI PLATAFORMA COMO SERVICIOS PAAS</t>
  </si>
  <si>
    <t>3YF-00642</t>
  </si>
  <si>
    <t>LICENCIA MICROSOFT WINRMTDSKTPSRVCSCAL 2019 OLP NL GOV DVCCAL  UNIDAD</t>
  </si>
  <si>
    <t>LICENCIA MICROSOFT WINRMTDSKTPSRVCSCAL 2019 OLP NL GOV DVCCAL  LICENCIA NO CONSIDERA SERVICIOS COMPLEMENTARIOS, SOFTWARE COMO SERVICIOS SAAS, NI PLATAFORMA COMO SERVICIOS PAAS</t>
  </si>
  <si>
    <t>6VC-03765</t>
  </si>
  <si>
    <t>LICENCIA MICROSOFT OFFICE HOME AND BUSINESS 2019 ESPAÑOL CAJA PERPETUO  UNIDAD</t>
  </si>
  <si>
    <t>OFFICE HOME AND BUSINESS 2019 ESPAÑOL CAJA PERPETUO.LICENCIA NO CONSIDERA SERVICIOS COMPLEMENTARIOS, SOFTWARE COMO SERVICIOS SAAS, NI PLATAFORMA COMO SERVICIOS PAAS</t>
  </si>
  <si>
    <t>T5D-03260 </t>
  </si>
  <si>
    <t>ACRONIS</t>
  </si>
  <si>
    <t>LICENCIA ACRONIS BACKUP ADVANCED VIRTUAL HOST SUBSCRIPTION LICENSE, 3 YEAR UNIDAD</t>
  </si>
  <si>
    <t>ACRONIS BACKUP ADVANCED VIRTUAL HOST SUBSCRIPTION LICENSE, 3 YEAR. “LICENCIA NO CONSIDERA SERVICIOS COMPLEMENTARIOS, SOFTWARE COMO SERVICIO SAAS NI PLATAFORMA COMO SERVICIO PAAS”</t>
  </si>
  <si>
    <t>V2HAEILOS11 </t>
  </si>
  <si>
    <t>LICENCIA ACRONIS ACRONIS BACKUP ADVANCED VIRTUAL HOST SUBSCRIPTION LICENSE, 1 YEAR UNIDAD</t>
  </si>
  <si>
    <t>ACRONIS BACKUP ADVANCED VIRTUAL HOST SUBSCRIPTION LICENSE, 1 YEAR. “LICENCIA NO CONSIDERA SERVICIOS COMPLEMENTARIOS, SOFTWARE COMO SERVICIO SAAS NI PLATAFORMA COMO SERVICIO PAAS”</t>
  </si>
  <si>
    <t>V2HAEBLOS11 </t>
  </si>
  <si>
    <t>NETSUPPORT</t>
  </si>
  <si>
    <t>LICENCIA NETSUPPORT NSS UNIDAD</t>
  </si>
  <si>
    <t>NETSUPPORT SCHOOL SOFTWARE DE GESTIÓN DE AULAS DIDÁCTICAS.  AYUDA AL PROFESOR OFRECIENDO UNA GAMA DE FUNCIONES DEDICADAS PARA EVALUACIÓN, SUPERVISIÓN, COLABORACIÓN Y CONTROL. "LICENCIA NO CONSIDERA SERVICIOS COMPLEMENTARIOS, SOFTWARE COMO SERVICIO (SAAS) NI PLATAFORMA COMO SERVICIO (PAAS)."</t>
  </si>
  <si>
    <t>NSS</t>
  </si>
  <si>
    <t>SOPHOS</t>
  </si>
  <si>
    <t>LICENCIA SOPHOS WEB PROTECTION XG 450 1 AÑO  UNIDAD</t>
  </si>
  <si>
    <t>WEB PROTECTION GARANTIZA UN USO SEGURO Y PRODUCTIVO DE LA WEB, EVITA INFECCIONES DE PROGRAMAS MALICIOSOS Y PERMITE CONTROLAR EL USO QUE LOS EMPLEADOS HACEN DE LA REDLICENCIA NO CONSIDERA SERVICIOS COMPLEMENTARIOS, SOFTWARE COMO SERVICIO SAAS NI PLATAFORMA COMO SERVICIO PAAS"</t>
  </si>
  <si>
    <t>XB451CSAA </t>
  </si>
  <si>
    <t>LICENCIA SOPHOS EMAIL PROTECTION XG 430 – 1 AÑO  UNIDAD</t>
  </si>
  <si>
    <t>EMAIL PROTECTION PROTEJE EL CORREO ELECTRÓNICO CONTRA CORREOS NO DESEADOS, SUPLANTACIONES DE IDENTIDAD Y FUGAS DE DATOS. LICENCIA NO CONSIDERA SERVICIOS COMPLEMENTARIOS, SOFTWARE COMO SERVICIO SAAS NI PLATAFORMA COMO SERVICIO PAAS"</t>
  </si>
  <si>
    <t>XM431CSAA </t>
  </si>
  <si>
    <t>LICENCIA SOPHOS NETWORK PROTECTION XG 430 – 1 AÑO  UNIDAD</t>
  </si>
  <si>
    <t>NETWORK PROTECTION -PROTECCIÓN DE REDES Y RENDIMIENTO SIN CONCESIONES, SIMPLIFICA EL CONTROL DE LOS RIESGOS PARA LA SEGURIDAD, A LA VEZ QUE GARANTIZA UN RENDIMIENTO ÓPTIMO DE LA REDLICENCIA NO CONSIDERA SERVICIOS COMPLEMENTARIOS, SOFTWARE COMO SERVICIO SAAS NI PLATAFORMA COMO SERVICIO PAAS"</t>
  </si>
  <si>
    <t>XN431CSAA </t>
  </si>
  <si>
    <t>LICENCIA SOPHOS NETWORK PROTECTION XG 450 1 AÑO  UNIDAD</t>
  </si>
  <si>
    <t>"NETWORK PROTECTION -PROTECCIÓN DE REDES Y RENDIMIENTO SIN CONCESIONES, SIMPLIFICA EL CONTROL DE LOS RIESGOS PARA LA SEGURIDAD, A LA VEZ QUE GARANTIZA UN RENDIMIENTO ÓPTIMO DE LA RED. LICENCIA NO CONSIDERA SERVICIOS COMPLEMENTARIOS, SOFTWARE COMO SERVICIO SAAS NI PLATAFORMA COMO SERVICIO PAAS"</t>
  </si>
  <si>
    <t>XN451CSAA </t>
  </si>
  <si>
    <t>LICENCIA SOPHOS WEB  PROTECTION XG 430 – 1 AÑO  UNIDAD</t>
  </si>
  <si>
    <t>XB431CSAA </t>
  </si>
  <si>
    <t>LICENCIA SOPHOS ENDPOINT EXPLOIT PREVENTION UNIDAD</t>
  </si>
  <si>
    <t>LICENCIA SOPHOS EXPLOIT PREVENTION. SOLUCIÓN AVANZADA PARA PROTECCIÓN DE AMENAZAS DE NUEVA GENERACIÓN MITIGANDO LA EXPLOTACIÓN DE VULNERABILIDADES Y PROPORCIONANDO UNA TRAZA FORENCE PARA AUDITORIA Y ANALISIS CAUSA RAÍZ E INCORPORACIÓN DE INTELIGENICA ARTIFICIAL PARA EL ANALISIS DE AMENAZAS DE ULTIMA GENERACIÓN Y DE DÍA 0. LICENCIA NO CONSIDERA SERVICIOS COMPLEMENTARIOS, SOFTWARE COMO SERVICIO SAAS NI PLATAFORMA COMO SERVICIO PAAS.</t>
  </si>
  <si>
    <t>EXPD1CSAA</t>
  </si>
  <si>
    <t>LICENCIA SOPHOS CENTRAL INTERCEPT X ADVANCED FOR SERVER UNIDAD</t>
  </si>
  <si>
    <t>LICENCIA SOPHOS CENTRAL INTERCEPT X + SOPHOS ENDPOINT ADVANCED. SOLUCIÓN AVANZADA PARA PROTECCIÓN DE AMENAZAS DE NUEVA GENERACIÓN MITIGANDO LA EXPLOTACIÓN DE VULNERABILIDADES E INCORPORANDO UNA COMPLETA PROTECCIÓN ENDPOINT MEDIANTE GESTIÓN DE DISPOSITIVOS REMOVIBLES, CONTROL DE ROBO Y FUGA DE INFORMACIÓN, GESTIÓN DE FIREWALL DE WINDOS, CONTROL DE APLICACIONES, CONTROL DE NAVEGACIÓN WEB Y UN AVANZADO MOTOR ANTIMALWARE. SOLUCIÓN DISEÑADA PARA PLATAFORMA MICROSOFT WINDOWS SERVER. LICENCIA NO CONSIDERA SERVICIOS COMPLEMENTARIOS, SOFTWARE COMO SERVICIO SAAS NI PLATAFORMA COMO SERVICIO PAAS.</t>
  </si>
  <si>
    <t>CIRJ1GSAA </t>
  </si>
  <si>
    <t>LICENCIA SOPHOS XG 330 UNIDAD</t>
  </si>
  <si>
    <t>XG 330 HW APPLIANCE WITH 12 GE PORTS + 1 EXPANSION SLOT,  SSD + BASE LICENSE INCL. FW, VPN &amp; WIRELESS FOR UNLIMITED USERS + POWER CABLE</t>
  </si>
  <si>
    <t>XG33T2HUS </t>
  </si>
  <si>
    <t>ARANDA</t>
  </si>
  <si>
    <t>LICENCIA ARANDA SOFTWARE INVENTORY PLUS UNIDAD</t>
  </si>
  <si>
    <t>SOFTWARE ARANDA INVENTORY PLUS</t>
  </si>
  <si>
    <t>31450-01</t>
  </si>
  <si>
    <t>LICENCIA ARANDA SOFTWARE ASSET MANAGEMENT UNIDAD</t>
  </si>
  <si>
    <t>SOFTWARE ARANDA ASSET MANAGEMENT PERPETUA.  SOPORTE CADA 12 MESES.</t>
  </si>
  <si>
    <t>31073-01</t>
  </si>
  <si>
    <t>LICENCIA ARANDA UPGRADE &amp; SUPPORT UNIDAD</t>
  </si>
  <si>
    <t>SOFTWARE ARANDA UPGRADE &amp; SUPPORT.  PERPETUA.  RENOVACIÓN SOPORTE 12 MESES.</t>
  </si>
  <si>
    <t>931400-01</t>
  </si>
  <si>
    <t>LICENCIA ARANDA SOFTWARE DASHBOARD UNIDAD</t>
  </si>
  <si>
    <t>SOFTWARE ARANDA DASHBOARD.  LICENCIA PERPETUA.</t>
  </si>
  <si>
    <t>LICENCIA ARANDA SOFTWARE ASDKC SERVICE DESK CONCURRENTE UNIDAD</t>
  </si>
  <si>
    <t>SOFTWARE ARANDA SERVICE DESK CONCURRENTE</t>
  </si>
  <si>
    <t>44610-01</t>
  </si>
  <si>
    <t>LICENCIA ARANDA SOFTWARE ASDKN SERVICE DESK NOMBRADA UNIDAD</t>
  </si>
  <si>
    <t xml:space="preserve">SOFTWARE ARANDA SERVICE DESK NOMBRADA. LICENCIA PERPETUA. </t>
  </si>
  <si>
    <t>44620-01 </t>
  </si>
  <si>
    <t>POLYCOM</t>
  </si>
  <si>
    <t>LICENCIA POLYCOM 5150-65081-001 UNIDAD</t>
  </si>
  <si>
    <t>LICENCIA RP MULTIPUNTO POLYCOM // LICENCIA NO CONSIDERA SERVICIOS COMPLEMENTARIOS, SOFTWARE COMO SERVICIO SAAS NI PLATAFORMA COMO SERVICIO PAAS</t>
  </si>
  <si>
    <t>5150-65081-001</t>
  </si>
  <si>
    <t>AUTODESK</t>
  </si>
  <si>
    <t>LICENCIA AUTODESK AUTOCAD LT 2018 SINGLE-USER ANNUAL SUBSCRIPTION UNIDAD</t>
  </si>
  <si>
    <t>LICENCIA NUEVA SUSCRIPCION DISEÑO 2D LICENCIA NO CONSIDERA SERVICIOS COMPLEMENTARIOS, SOFTWARE COMO SERVICIO (SAAS) NI PLATAFORMA COMO SERVICIO (PAAS)</t>
  </si>
  <si>
    <t>057J1-WW8695-T548-1</t>
  </si>
  <si>
    <t>LICENCIA AUTODESK AUTOCAD LT 2018 SINGLE-USER 2-YEAR SUBSCRIPTION UNIDAD</t>
  </si>
  <si>
    <t>057J1-WW3738-T591</t>
  </si>
  <si>
    <t>LICENCIA AUTODESK AUTOCAD LT 2018 SINGLE-USER 3-YEAR SUBSCRIPTION UNIDAD</t>
  </si>
  <si>
    <t>057J1-WW3033-T744</t>
  </si>
  <si>
    <t>CISCO</t>
  </si>
  <si>
    <t>LICENCIA CISCO SMARTNET 8X5XNBD CATALYST 2960-X UNIDAD</t>
  </si>
  <si>
    <t>SMARTNET 8X5XNBD CATALYST 2960-X 48 G 12 MESES.LICENCIA NO CONSIDERA SERVICIOS COMPLEMENTARIOS, SOFTWARE COMO SERVICIO (SAAS) NI PLATAFORMA COMO SERVICIO (PAAS)</t>
  </si>
  <si>
    <t>CON-SNT-WSC294SL</t>
  </si>
  <si>
    <t>LICENCIA CISCO ESA-ESI-LIC= UNIDAD</t>
  </si>
  <si>
    <t>INBOUND ESSENTIALS BUNDLE(AS+AV+OF) 1YR LIC 2K-2999 USERS.“LICENCIA NO CONSIDERA SERVICIOS COMPLEMENTARIOS, SOFTWARE COMO SERVICIO (SAAS) NI PLATAFORMA COMO SERVICIO (PAAS)”.</t>
  </si>
  <si>
    <t> ESA-ESI-LIC= </t>
  </si>
  <si>
    <t>PANDA</t>
  </si>
  <si>
    <t>LICENCIA PANDA ADAPTIVE DEFENSE 251 - 500 USUARIOS 3 AÑOS UNIDAD</t>
  </si>
  <si>
    <t>PANDA PANDA ADAPTIVE DEFENSE 251 - 500 USUARIOS. LICENCIA POR 3 AÑOS. LICENCIA NO CONSIDERA SERVICIOS COMPLEMENTARIOS, SOFTWARE COMO SERVICIO SAAS NI PLATAFORMA COMO SERVICIO PAAS.</t>
  </si>
  <si>
    <t>A3PADC </t>
  </si>
  <si>
    <t>LICENCIA PANDA ADAPTIVE DEFENSE 501 - 1000 USUARIOS 1 AÑO UNIDAD</t>
  </si>
  <si>
    <t>PANDA PANDA ADAPTIVE DEFENSE 501 - 1000 USUARIOS. LICENCIA POR 1 AÑO. LICENCIA NO CONSIDERA SERVICIOS COMPLEMENTARIOS, SOFTWARE COMO SERVICIO SAAS NI PLATAFORMA COMO SERVICIO PAAS.</t>
  </si>
  <si>
    <t>A1PADD </t>
  </si>
  <si>
    <t>LICENCIA PANDA ADAPTIVE DEFENSE 251 - 500 USUARIOS 1 AÑO UNIDAD</t>
  </si>
  <si>
    <t>PANDA PANDA ADAPTIVE DEFENSE 251 - 500 USUARIOS, LICENCIA POR 1 AÑO. LICENCIA NO CONSIDERA SERVICIOS COMPLEMENTARIOS, SOFTWARE COMO SERVICIO SAAS NI PLATAFORMA COMO SERVICIO PAAS.</t>
  </si>
  <si>
    <t>A1PADC</t>
  </si>
  <si>
    <t>LICENCIA PANDA ADAPTIVE DEFENSE 251 - 500 USUARIOS 2 AÑOS UNIDAD</t>
  </si>
  <si>
    <t>PANDA PANDA ADAPTIVE DEFENSE 251 - 500 USUARIOS, LICENCIA POR 2 AÑOS. LICENCIA NO CONSIDERA SERVICIOS COMPLEMENTARIOS, SOFTWARE COMO SERVICIO SAAS NI PLATAFORMA COMO SERVICIO PAAS.</t>
  </si>
  <si>
    <t>A2PADC</t>
  </si>
  <si>
    <t>LICENCIA PANDA ADAPTIVE DEFENSE 501 - 1000 USUARIOS 2 AÑOS UNIDAD</t>
  </si>
  <si>
    <t>PANDA PANDA ADAPTIVE DEFENSE 501 - 1000 USUARIOS, LICENCIA POR 2 AÑOS. LICENCIA NO CONSIDERA SERVICIOS COMPLEMENTARIOS, SOFTWARE COMO SERVICIO SAAS NI PLATAFORMA COMO SERVICIO PAAS.</t>
  </si>
  <si>
    <t>A2PADD </t>
  </si>
  <si>
    <t>LICENCIA PANDA ADAPTIVE DEFENSE 501 - 1000 USUARIOS 3 AÑOS UNIDAD</t>
  </si>
  <si>
    <t>PANDA PANDA ADAPTIVE DEFENSE 501 - 1000 USUARIOS, LICENCIA POR 3 AÑOS. LICENCIA NO CONSIDERA SERVICIOS COMPLEMENTARIOS, SOFTWARE COMO SERVICIO SAAS NI PLATAFORMA COMO SERVICIO PAAS.</t>
  </si>
  <si>
    <t>A3PADD </t>
  </si>
  <si>
    <t>LICENCIA PANDA ADAPTIVE DEFENSE 1001 - 3000 USUARIOS 1 AÑO UNIDAD</t>
  </si>
  <si>
    <t>PANDA PANDA ADAPTIVE DEFENSE 1001 - 3000 USUARIOS, LICENCIA POR 1 AÑO. LICENCIA NO CONSIDERA SERVICIOS COMPLEMENTARIOS, SOFTWARE COMO SERVICIO SAAS NI PLATAFORMA COMO SERVICIO PAAS.</t>
  </si>
  <si>
    <t>A1PADE </t>
  </si>
  <si>
    <t>LICENCIA PANDA ADAPTIVE DEFENSE 1001 - 3000 USUARIOS 2 AÑOS UNIDAD</t>
  </si>
  <si>
    <t>PANDA PANDA ADAPTIVE DEFENSE 1001 - 3000 USUARIOS, LICENCIA POR 2 AÑOS. LICENCIA NO CONSIDERA SERVICIOS COMPLEMENTARIOS, SOFTWARE COMO SERVICIO SAAS NI PLATAFORMA COMO SERVICIO PAAS.</t>
  </si>
  <si>
    <t>A2PADE</t>
  </si>
  <si>
    <t>LICENCIA PANDA ADAPTIVE DEFENSE 1001 - 3000 USUARIOS 3 AÑOS UNIDAD</t>
  </si>
  <si>
    <t>PANDA PANDA ADAPTIVE DEFENSE 1001 - 3000 USUARIOS, LICENCIA POR 3 AÑOS. LICENCIA NO CONSIDERA SERVICIOS COMPLEMENTARIOS, SOFTWARE COMO SERVICIO SAAS NI PLATAFORMA COMO SERVICIO PAAS.</t>
  </si>
  <si>
    <t>A3PADE</t>
  </si>
  <si>
    <t>BITDEFENDER</t>
  </si>
  <si>
    <t>LICENCIA BITDEFENDER AL1687300A-EN UNIDAD</t>
  </si>
  <si>
    <t>LICENCIA ANTIVIRUS. BITDEFENDER GRAVITYZONE ADVANCED BUSINESS SECURITY - GOV - 3Y“LICENCIA NO CONSIDERA SERVICIOS COMPLEMENTARIOS, SOFTWARE COMO SERVICIO SAAS NI PLATAFORMA COMO SERVICIO PAAS”.</t>
  </si>
  <si>
    <t>AL1687300A-EN</t>
  </si>
  <si>
    <t>KINGSOFT</t>
  </si>
  <si>
    <t>LICENCIA KINGSOFT WPS OFFICE PROFESIONAL 2016 UNIDAD</t>
  </si>
  <si>
    <t>PROCESADOR DE TEXTO, PLANILLA DE CALCULO ELECTRONICA, SOFTWARE DE PRESENTACIONES,LICENCIA OEM PERPETUA CON SOPORTE A 3 AÑOS</t>
  </si>
  <si>
    <t>10.2.0.6080</t>
  </si>
  <si>
    <t>E4U</t>
  </si>
  <si>
    <t>LICENCIA E4U CORRECTOR DE PRUEBAS 2.0   UNIDAD</t>
  </si>
  <si>
    <t>SOFTWARE  PARA LECTURA DE HOJAS DE RESPUESTA,  PERMITIENDO PROCESAR Y ANALIZAR   RESULTADOS DE EVALUACIONES CON HASTA 100 PREGUNTAS Y DE 2 A  5 ALTERNATIVAS. EL “CORRECTOR DE PRUEBAS E4U", EN SU VERSIÓN 2.0 PERMITE PROCESAR, CALIFICAR, CORREGIR Y ANALIZAR PRUEBAS EN FORMATO PRUEBA GENERAL,  PSU, SIMCE, PRUEBAS CON CALIFICACIÓN DE NOTAS Y OTRAS ENCUESTAS O EVALUACIONES. EN POCOS SEGUNDOS Y CON TOTAL CONFIABILIDAD.LICENCIA NO CONSIDERA SERVICIOS COMPLEMENTARIOS, SOFTWARE COMO SERVICIO SAAS NI PLATAFORMA COMO SERVICIO PAAS</t>
  </si>
  <si>
    <t>E4U096 </t>
  </si>
  <si>
    <t>VMWARE</t>
  </si>
  <si>
    <t>LICENCIA VMWARE ACADEMIC VSPHERE 6 ESSENTIALS KIT FOR 3 HOSTS UNIDAD</t>
  </si>
  <si>
    <t>ACADEMIC VMWARE VSPHERE 6 ESSENTIALS KIT FOR 3 HOSTS MAX 2 PROCESSORS PER HOST. LICENCIA NO CONSIDERA SERVICIOS COMPLEMENTARIOS, SOFTWARE COMO SERVICIO (SAAS) NI PLATAFORMA COMO SERVICIO (PAAS)</t>
  </si>
  <si>
    <t>VS6-ESSL-KIT-A</t>
  </si>
  <si>
    <t>LICENCIA VMWARE  ACADEMIC SUBSCRIPTION ONLY FOR VMWARE VSPHERE 6 ESSENTIALS UNIDAD</t>
  </si>
  <si>
    <t>ACADEMIC SUBSCRIPTION ONLY FOR VMWARE VSPHERE 6 ESSENTIALS KIT FOR 1 YEAR</t>
  </si>
  <si>
    <t>VS6-ESSL-SUB-A </t>
  </si>
  <si>
    <t>ARANDA SOFTWARE</t>
  </si>
  <si>
    <t>LICENCIA ARANDA SOFTWARE ACMDB UNIDAD</t>
  </si>
  <si>
    <t>CONFIGURATION MANAGEMENT DATABASE, PERMITE LA GESTIÓN DE TODOS LOS ACTIVOS DE LAS ORGANIZACIONES, PERMITIENDO LA RELACIÓN ENTRE ÉSTOS Y SUS COMPONENTES. “LICENCIA NO CONSIDERA SERVICIOS COMPLEMENTARIOS, SOFTWARE COMO SERVICIO (SAAS) NI PLATAFORMA COMO SERVICIO (PAAS)”.</t>
  </si>
  <si>
    <t>47740-1</t>
  </si>
  <si>
    <t>MDAEMON</t>
  </si>
  <si>
    <t>LICENCIA MDAEMON MESSAGING SERVER 500 USUARIOS</t>
  </si>
  <si>
    <t xml:space="preserve">SOFTWARE DE SERVIDOR DE CORREO ELECTRÓNICO PARA WINDOWS, ES UNA ALTERNATIVA CONFIABLE PARA MICROSOFT EXCHANGE O SBS. SOPORTA IMAP, SMTP, POP3, Y LOS PROTOCOLOS DE ACTIVESYNC Y OFRECE UN RENDIMIENTO SÓLIDO. LICENCIA NO CONSIDERA SERVICIOS COMPLEMENTARIOS, SOFTWARE COMO SERVICIO (SAAS) NI PLATAFORMA COMO SERVICIO (PAAS). INCLUYE MDAEMON 500 USUARIOS + SECURITYPLUS, Y OUTLOOK CONECTOR 50 USUARIOS. </t>
  </si>
  <si>
    <t>MD_NEW_P1</t>
  </si>
  <si>
    <t>LICENCIA MDAEMON MESSAGING SERVER 500 USUARIOS RENOVACION 3 AÑOS UNIDAD</t>
  </si>
  <si>
    <t>MDAEMON EXPIRED RENEWAL 500 USER 3 AÑOS, INCLUYE SECURITYPLUS EXPIRED RENEWAL 500 USER 3 AÑOS. LICENCIA NO CONSIDERA SERVICIOS COMPLEMENTARIOS, SOFTWARE COMO SERVICIO SAAS NI PLATAFORMA COMO SERVICIO PAAS.</t>
  </si>
  <si>
    <t>MD_EXP_P1_3YR</t>
  </si>
  <si>
    <t>SGM-CRECIC</t>
  </si>
  <si>
    <t>LICENCIA SGM-CRECIC GESTION DOCUMENTAL UNIDAD</t>
  </si>
  <si>
    <t>LICENCIA SGM-CRECIC GESTION DOCUMENTAL. INCLUYE MODULO PARA LA ADMINISTRACION DE GESTION DOCUMENTAL POR 1 AÑO. INCLUYE LICENCIA EJECUTABLE SOLO PARA PC DE ESCRITORIO. LICENCIA NO CONSIDERA SERVICIOS COMPLEMENTARIOS, SOFTWARE COMO SERVICIO SAAS NI PLATAFORMA COMO SERVICIO PAAS</t>
  </si>
  <si>
    <t>SGM-011</t>
  </si>
  <si>
    <t>LICENCIA SGM-CRECIC SUITE FINANCIERA CONTABLE 3 MODULOS UNIDAD</t>
  </si>
  <si>
    <t>LICENCIA SGM-CRECIC SUITE FINANCIERA CONTABLE 3 MODULOS. INCLUYE 3 MODULOS POR 1 AÑO QUE SON EL SISTEMA DE CONTABILIDAD GUBERNAMENTAL, TESORERIA Y CONCILIACION BANCARIA. INCLUYE LICENCIA EJECUTABLE SOLO PARA PC DE ESCRITORIO. LICENCIA NO CONSIDERA SERVICIOS COMPLEMENTARIOS, SOFTWARE COMO SERVICIO (SAAS) NI PLATAFORMA COMO SERVICIO (PAAS)</t>
  </si>
  <si>
    <t>SGM-001</t>
  </si>
  <si>
    <t>LICENCIA SGM-CRECIC JUZGADO DE POLICIA LOCAL UNIDAD</t>
  </si>
  <si>
    <t>LICENCIA SGM-CRECIC JUZGADO DE POLICIA LOCAL. INCLUYE MODULO PARA LA ADMINISTRACION DE JUZGADO DE POLICIA LOCAL POR 1 AÑO. INCLUYE LICENCIA EJECUTABLE SOLO PARA PC DE ESCRITORIO. LICENCIA NO CONSIDERA SERVICIOS COMPLEMENTARIOS, SOFTWARE COMO SERVICIO (SAAS) NI PLATAFORMA COMO SERVICIO (PAAS)</t>
  </si>
  <si>
    <t>SGM-009</t>
  </si>
  <si>
    <t>LICENCIA SGM-CRECIC LICENCIAS DE CONDUCIR UNIDAD</t>
  </si>
  <si>
    <t>LICENCIA SGM-CRECIC LICENCIAS DE CONDUCIR. INCLUYE MODULO PARA LA ADMINISTRACION DE LICENCIAS DE CONDUCIR POR 1 AÑO. INCLUYE LICENCIA EJECUTABLE SOLO PARA PC DE ESCRITORIO. LICENCIA NO CONSIDERA SERVICIOS COMPLEMENTARIOS, SOFTWARE COMO SERVICIO SAAS NI PLATAFORMA COMO SERVICIO PAAS</t>
  </si>
  <si>
    <t>SGM-008</t>
  </si>
  <si>
    <t>LICENCIA SGM-CRECIC PERMISOS DE CIRCULACION VEHICULAR UNIDAD</t>
  </si>
  <si>
    <t>LICENCIA SGM-CRECIC PERMISOS DE CIRCULACION VEHICULAR. INCLUYE MODULO PARA LA ADMINISTRACION DE PERMISOS DE CIRCULACION VEHICULAR POR 1 AÑO. INCLUYE LICENCIA EJECUTABLE SOLO PARA PC DE ESCRITORIO. LICENCIA NO CONSIDERA SERVICIOS COMPLEMENTARIOS, SOFTWARE COMO SERVICIO SAAS NI PLATAFORMA COMO SERVICIO PAAS</t>
  </si>
  <si>
    <t>SGM-007</t>
  </si>
  <si>
    <t>LICENCIA SGM-CRECIC ASISTENCIA SOCIAL UNIDAD</t>
  </si>
  <si>
    <t>LICENCIA SGM-CRECIC ASISTENCIA SOCIAL. INCLUYE MODULO PARA LA ADMINISTRACION DE ASISTENCIA SOCIAL POR 1 AÑO. INCLUYE LICENCIA EJECUTABLE SOLO PARA PC DE ESCRITORIO. LICENCIA NO CONSIDERA SERVICIOS COMPLEMENTARIOS, SOFTWARE COMO SERVICIO SAAS NI PLATAFORMA COMO SERVICIO PAAS</t>
  </si>
  <si>
    <t>SGM-012</t>
  </si>
  <si>
    <t>LICENCIA SGM-CRECIC PATENTES MUNICIPALES UNIDAD</t>
  </si>
  <si>
    <t>LICENCIA SGM-CRECIC PATENTES MUNICIPALES. INCLUYE MODULO PARA LA ADMINISTRACION DE PATENTES MUNICIPALES POR 1 AÑO. INCLUYE LICENCIA EJECUTABLE SOLO PARA PC DE ESCRITORIO. LICENCIA NO CONSIDERA SERVICIOS COMPLEMENTARIOS, SOFTWARE COMO SERVICIO SAAS NI PLATAFORMA COMO SERVICIO PAAS</t>
  </si>
  <si>
    <t>SGM-005</t>
  </si>
  <si>
    <t>LICENCIA SGM-CRECIC ORGANIZACIONES COMUNITARIAS UNIDAD</t>
  </si>
  <si>
    <t>LICENCIA SGM-CRECIC ORGANIZACIONES COMUNITARIAS. INCLUYE MODULO PARA LA ADMINISTRACION DE ORGANIZACIONES COMUNITARIAS POR 1 AÑO. INCLUYE LICENCIA EJECUTABLE SOLO PARA PC DE ESCRITORIO. LICENCIA NO CONSIDERA SERVICIOS COMPLEMENTARIOS, SOFTWARE COMO SERVICIO SAAS NI PLATAFORMA COMO SERVICIO PAAS</t>
  </si>
  <si>
    <t>SGM-013</t>
  </si>
  <si>
    <t>LICENCIA SGM-CRECIC ACTIVO FIJO UNIDAD</t>
  </si>
  <si>
    <t>LICENCIA SGM-CRECIC ACTIVO FIJO. INCLUYE MODULO PARA LA ADMINISTRACION DE ACTIVO FIJO POR 1 AÑO. INCLUYE LICENCIA EJECUTABLE SOLO PARA PC DE ESCRITORIO. LICENCIA NO CONSIDERA SERVICIOS COMPLEMENTARIOS, SOFTWARE COMO SERVICIO SAAS NI PLATAFORMA COMO SERVICIO PAAS</t>
  </si>
  <si>
    <t>SGM-004</t>
  </si>
  <si>
    <t>LICENCIA SGM-CRECIC BODEGA UNIDAD</t>
  </si>
  <si>
    <t>LICENCIA SGM-CRECIC BODEGA. INCLUYE MODULO PARA LA ADMINISTRACION DE BODEGA POR 1 AÑO. INCLUYE LICENCIA EJECUTABLE SOLO PARA PC DE ESCRITORIO. LICENCIA NO CONSIDERA SERVICIOS COMPLEMENTARIOS, SOFTWARE COMO SERVICIO SAAS NI PLATAFORMA COMO SERVICIO PAAS</t>
  </si>
  <si>
    <t>SGM-003</t>
  </si>
  <si>
    <t>LICENCIA SGM-CRECIC ADQUISICIONES UNIDAD</t>
  </si>
  <si>
    <t>LICENCIA SGM-CRECIC ADQUISICIONES. INCLUYE MODULO PARA LA ADMINISTRACION DE ADQUISISIONES POR 1 AÑO. INCLUYE LICENCIA EJECUTABLE SOLO PARA PC DE ESCRITORIO. LICENCIA NO CONSIDERA SERVICIOS COMPLEMENTARIOS, SOFTWARE COMO SERVICIO SAAS NI PLATAFORMA COMO SERVICIO PAAS</t>
  </si>
  <si>
    <t>SGM-002</t>
  </si>
  <si>
    <t>LICENCIA SGM-CRECIC SUITE RECURSOS HUMANOS 2 MODULOS UNIDAD</t>
  </si>
  <si>
    <t>LICENCIA SGM-CRECIC SUITE RECURSOS HUMANOS 2 MODULOS. INCLUYE 3 MODULOS POR 1 AÑO QUE SON LA GESTION DEL PERSONAL Y REMUNERACIONES. INCLUYE LICENCIA EJECUTABLE SOLO PARA PC DE ESCRITORIO. LICENCIA NO CONSIDERA SERVICIOS COMPLEMENTARIOS, SOFTWARE COMO SERVICIO SAAS NI PLATAFORMA COMO SERVICIO PAAS</t>
  </si>
  <si>
    <t>SGM-010</t>
  </si>
  <si>
    <t>LICENCIA SGM-CRECIC DERECHOS DE ASEO UNIDAD</t>
  </si>
  <si>
    <t>LICENCIA SGM-CRECIC DERECHOS DE ASEO. INCLUYE MODULO PARA LA ADMINISTRACION DE DERECHOS DE ASEO POR 1 AÑO. INCLUYE LICENCIA EJECUTABLE SOLO PARA PC DE ESCRITORIO. LICENCIA NO CONSIDERA SERVICIOS COMPLEMENTARIOS, SOFTWARE COMO SERVICIO SAAS NI PLATAFORMA COMO SERVICIO PAAS</t>
  </si>
  <si>
    <t>SGM-006</t>
  </si>
  <si>
    <t>MY SECURITY</t>
  </si>
  <si>
    <t>LICENCIA MY SECURITY CT1-R4-12 UNIDAD</t>
  </si>
  <si>
    <t>ABSOLUTE DDS (DATA &amp; DEVICE SECURITY).LICENCIA VIGENCIA POR 12 MESES</t>
  </si>
  <si>
    <t>CT1-R4-12</t>
  </si>
  <si>
    <t>LICENCIA MY SECURITY CT1-R4-24 UNIDAD</t>
  </si>
  <si>
    <t>ABSOLUTE DDS (DATA &amp; DEVICE SECURITY).LICENCIA VIGENCIA POR 24 MESES</t>
  </si>
  <si>
    <t>CT1-R4-24</t>
  </si>
  <si>
    <t>HPE</t>
  </si>
  <si>
    <t>LICENCIA HPE ARUBA CLEARPASS ONGUARD 1K ENDPOINT JW570AAE UNIDAD</t>
  </si>
  <si>
    <t>ARUBA CLEARPASS ONGUARD 1K ENDPOINT LICENSE E-LTU JW570AAE LICENCIA NO CONSIDERA SERVICIOS COMPLEMENTARIOS, SOFTWARE COMO SERVICIOS SAAS, NI PLATAFORMA COMO SERVICIOS PAAS</t>
  </si>
  <si>
    <t>JW570AAE</t>
  </si>
  <si>
    <t>LICENCIA HPE ARUBA CLEARPASS ONBOARD 500 DEVICE JW578AAE UNIDAD</t>
  </si>
  <si>
    <t>ARUBA CLEARPASS ONBOARD 500 DEVICE LICENSE E-LTU. JW578AAE.LICENCIA NO CONSIDERA SERVICIOS COMPLEMENTARIOS, SOFTWARE COMO SERVICIOS SAAS, NI PLATAFORMA COMO SERVICIOS PAAS</t>
  </si>
  <si>
    <t>JW578AAE</t>
  </si>
  <si>
    <t>STORAGE</t>
  </si>
  <si>
    <t>DELL</t>
  </si>
  <si>
    <t>STORAGE DELL STORAGE  UNITY 350F ALL FLASH, CON 139.7TB RAW DE CAPACIDAD UNIDAD</t>
  </si>
  <si>
    <t>STORAGE  UNITY 350F ALL FLASH, CON 139.7TB RAW DE CAPACIDAD EN DISCOS DE ESTADO SÓLIDO, 10X. FLASH DRIVE SSD 15.36TB 3 AÑOS DE GARANTÍA</t>
  </si>
  <si>
    <t>UNITY-350F-3Y</t>
  </si>
  <si>
    <t>RACK</t>
  </si>
  <si>
    <t>RACK DELL POWEREDGE FX2 / INTEL XEON GOLD 6152 2.1G X2/ 32GB RAM X12/ 300GB 15K X2 UNIDAD</t>
  </si>
  <si>
    <t>POWEREDGE FX2, INTEL XEON GOLD 6152 2.1G X2, 32GB RDIMM X12, 300GB 15K X2, 5M, LC-LC, MULTI-MODE CABLE X16, POWER CORD, C20 TO C19, PDU STYLE X2, DELL NETWORKING, TRANSCEIVER, SFP+, 10GBE X 4, GARANTIA 3 AÑOS.</t>
  </si>
  <si>
    <t>210-ABUX-1</t>
  </si>
  <si>
    <t>SWITCH</t>
  </si>
  <si>
    <t>EMC</t>
  </si>
  <si>
    <t>SWITCH EMC CONNECTRIX DS-6510B UNIDAD</t>
  </si>
  <si>
    <t>SWITCH CONNECTRIX DS-6510R-B CON LAS SIGUIENTES CARACTERISTICAS:48 PUERTOS 16GBITS FC. 24 PUERTOS LICENCIADOS. KIT DE MONTAJE EN RACK. 2 X C13 PWRCORDS W/ CEE7/7 PLUGS 250V 10A. SOPORTE PRO-SUPPORT MISIÓN CRITICA</t>
  </si>
  <si>
    <t>DS-6510R-B</t>
  </si>
  <si>
    <t>SWITCH CISCO WS-C3850-48T-E UNIDAD</t>
  </si>
  <si>
    <t>SWITCH CISCO CATALYST 3850 48 PORT DATA IP SERVICES, INCLUYE DOBLE FUENTE DE PODER Y GARANTIA SNTC-8X5XNBD.</t>
  </si>
  <si>
    <t>WS-C3850-48T-E</t>
  </si>
  <si>
    <t>RACK DELL 'POWEREDGE R640 / INTEL XEON GOLD 6130 2.1G X2 / 16GB RDIMM X16 / 1.2TB 10K RPM X4 UNIDAD</t>
  </si>
  <si>
    <t>POWEREDGE R640 / INTEL XEON GOLD 6130 2.1G X2 / 16GB RDIMM X16 / 1.2TB 10K RPM X4 /5 AÑOS DE GARANTIA // POWEREDGE R640, 2 PROCESADORES INTEL XEON GOLD 6130 DE 16 CORES, 256GB DE RAM,1.2TB 10K RPM X4, TARJETA RED CUATRO PORT 1GB, RIELES DE MONTAJE SIN CABLE MANAGEMENT, DVD ROM INTERNAL, SIN SISTEMA OPERATIVO, GARANTÍA PROSUPPORT MISION CRITICA 4-HOUR 7X24 ON-SITE 5 AÑOS.</t>
  </si>
  <si>
    <t>210-AKWU</t>
  </si>
  <si>
    <t>SWITCH CISCO WS-C3850-48U-E UNIDAD</t>
  </si>
  <si>
    <t>SWITCH WS-C3850-48U-E CISCO CATALYST 3850 48 PORT UPOE IP SERVICES</t>
  </si>
  <si>
    <t>WS-C3850-48U-E</t>
  </si>
  <si>
    <t>VIDEOPROYECTOR</t>
  </si>
  <si>
    <t>EPSON</t>
  </si>
  <si>
    <t>VIDEOPROYECTOR EPSON PRO L1715SNL UNIDAD</t>
  </si>
  <si>
    <t>EPSON PRO CINEMA L1715SNL VIDEO PROYECTOR 15000 LÚMENES ANSI 3LCD SXGA+1400X1050 PROYECTOR PARA ESCRITORIO NEGRO</t>
  </si>
  <si>
    <t>V11H890820</t>
  </si>
  <si>
    <t>LENOVO</t>
  </si>
  <si>
    <t>RACK LENOVO THINKSYSTEM SR650 7X06A043NA/CTO UNIDAD</t>
  </si>
  <si>
    <t>7X06A043NA CTO</t>
  </si>
  <si>
    <t>STORAGE HPE STOREEASY 1660 32TB SAS STORAGE UNIDAD</t>
  </si>
  <si>
    <t>HPE STOREEASY 1660 32TB SAS STORAGE</t>
  </si>
  <si>
    <t>Q2P74A</t>
  </si>
  <si>
    <t>UPS</t>
  </si>
  <si>
    <t>ENERSAFE</t>
  </si>
  <si>
    <t>UPS ENERSAFE ESOL TRI 60KVA PANTALLA TOUCH UNIDAD</t>
  </si>
  <si>
    <t>UPS ON LINE, DOBLE CONVERSION, TRIFASICA3:3 POTENCIA 60KVA/54000WATTS, TIPO TORRE CON PANTALLA TOUCH FULL COLOR QUE FACILITA LA CONFIGURACIÓN Y ADMINISTRACIÓN DEL EQUIPO.   FACTOR DE POTENCIA 0,9. CONEXION CON REGLETA/BORNERA.</t>
  </si>
  <si>
    <t>UPSESESOLTRIPT60</t>
  </si>
  <si>
    <t>RACK LENOVO THINKSYSTEM SR590 UNIDAD</t>
  </si>
  <si>
    <t>PRODUCT THINKSYSTEM: SR590 / PROCESSOR: 1X XEON BRONZE 3106 8C/1.7GHZ/11MB/85W/DDR4-2133 / MEMORY: 1X 16GB RDIMM DDR4-2666 1RX4 / STORAGE CONTROLLER: 1X 930-16I 4GB FLASH / CHASSIS: 12X 3.5" / DISK BAY: 12X 3.5" SATA/SAS HS / DISKS: 6X 4TB HDD 7.2K 3.5" SAS12GBPS / M.2 DRIVES: 2X 128GB SSD M.2 SATA / ONBOARD NETWORKING PORTS: 2X GBE RJ-45, 1X MGMT / ADDITIONAL NETWORKING LOM/ML2/PCIE: 2X GBE RJ-45 LOM / STANDARD EXTENSION SLOTS: 1X LOM, 1X PCIE X8 LP, 2X M.2 / AVAILABLE EXTENSION SLOTS VIA RISER CARDS: 3X PCIE X8 FHHL / FRONT VGA: FRONT VGA / OPTICAL: NONE / TPM: TPM 2.0 / SYSTEM MANAGEMENT: XCLARITY ENTERPRISE / POWER SUPPLY: 2X 750W PLATINUM / PRELOAD: NONE</t>
  </si>
  <si>
    <t>7X99A048LA</t>
  </si>
  <si>
    <t>RACK DELL POWEREDGE R640 / INTEL XEON BRONZE 3104 X2 / 16GB RAM X2 / 300GB X2 UNIDAD</t>
  </si>
  <si>
    <t>POWEREDGE R640, INTEL XEON BRONZE 3104 1.7G X 2, 16GB RAM X 2, 300GB 15K RPM X 2, GARANTIA 3 AÑOS.</t>
  </si>
  <si>
    <t>210-AKWU-2 </t>
  </si>
  <si>
    <t>DESKTOP</t>
  </si>
  <si>
    <t>HP</t>
  </si>
  <si>
    <t>DESKTOP HP Z8 G4 3JM98LA  UNIDAD</t>
  </si>
  <si>
    <t>HP Z8 G4, INTEL XEON SILVER 4116 12C, 2.1GHZ/3.0GHZ, 16.5MB CACHE L3, NVIDIA QUADRO P4000 8GB VIDEO RAM, 16GB 2X8GB DDR4-2666 ECC REGRAM MAX.768GB CON REGRAM, HP Z TURBO DRIVE G2 256GB TLC SSD 1ST, 1TB SATA 7200 RPM 2ND, 9.5MM DVD-WRITER, TPM 2.0, MS WINDOWS 10 PRO 64-BIT FOR WORKSTATIONS PLUS, 3/3/3</t>
  </si>
  <si>
    <t>3JM98LA </t>
  </si>
  <si>
    <t>VIDEOPROYECTOR EPSON PRO G7500U C/ 4K ENHANCEMENT Y LENTE ESTÁNDAR UNIDAD</t>
  </si>
  <si>
    <t>6.500 LÚMENES EN COLOR Y 6.500 LÚMENES EN BLANCO. RESOLUCIÓN WUXGA. 10 LENTES DISPONIBLES.</t>
  </si>
  <si>
    <t>V11H750020</t>
  </si>
  <si>
    <t>UPS ENERSAFE ONLINE TIPO TORRE TRIFASICA ESOL TRI 3:3 20 KVA/18KW UNIDAD</t>
  </si>
  <si>
    <t>LA UPS ESOL TRI DE DOBLE CONVERSIÓN ES UN DISEÑO TRIFÁSICO, ESCALABLE Y COMPACTO, ENCARGADO DE ENTREGAR ENERGÍA DE ALTA DENSIDAD, IDEALMENTE DESARROLLADO PARA RESPALDAR Y PROTEGER DATA CENTER, OFICINAS, APLICACIONES INDUSTRIALES E INSTALACIONES DE MISIÓN CRÍTICA QUE REQUIERAN HACER UN USO EFICIENTE DEL ESPACIO.TRIFÁSICA (3:3), FORMATO: TORRE, CAPACIDAD: 20KVA/18KW, VOLTAJE: 380/400/415, VAC (3PH+N+PE), FRECUENCIA: 50/60HZ, FACTOR DE POTENCIA: 0.9, PUERTOS DE COMUNICACIÓN: USB, RS232, RJ11, RJ45, PARALELISMO (OPCIONALES: SNMP Y CONTACTO SECO), PANTALLA LCD DIGITAL.</t>
  </si>
  <si>
    <t>UPSESESOLTRI20 </t>
  </si>
  <si>
    <t>DESKTOP HP Z6 G4 3JN06LA  UNIDAD</t>
  </si>
  <si>
    <t>HP Z6 G4, INTEL XEON SILVER 4116 12C, 2.1GHZ/3.0GHZ, 16.5MB CACHE L3, NVIDIA QUADRO P2000 5GB VIDEO RAM, 16GB 2X8GB DDR4-2666 ECC REGRAM MAX.384GB CON 2 PROCESADORES, 1TB SATA 7200 RPM, 9.5MM DVD-WRITER, TPM 2.0, MS WINDOWS 10 PRO 64-BIT FOR WORKSTATIONS PLUS, 3/3/3</t>
  </si>
  <si>
    <t>3JN06LA </t>
  </si>
  <si>
    <t>UPS ENERSAFE ESOL TRI 20KVA ESOL TRI 20KVA PANTALLA TOUCH UNIDAD</t>
  </si>
  <si>
    <t>UPS ON LINE, DOBLE CONVERSION, TRIFASICA3:3 POTENCIA 20KVA/18000WATTS, TIPO TORRE CON PANTALLA TOUCH FULL COLOR QUE FACILITA LA CONFIGURACIÓN Y ADMINISTRACIÓN DEL EQUIPO.  FACTOR DE POTENCIA 0,9. AUTONOMIA A PLENA CARGA 5 MINUTOS. CONEXION CON REGLETA/BORNERA.</t>
  </si>
  <si>
    <t>UPSESESOLTRIPT20</t>
  </si>
  <si>
    <t>VIDEOPROYECTOR EPSON POWERLITE PRO G7400U C/ 4K ENHANCEMENT Y LENTE ESTÁNDAR UNIDAD</t>
  </si>
  <si>
    <t>5.500 LÚMENES EN COLOR Y 5.500 LÚMENES EN BLANCO. RESOLUCIÓN WUXGA. 10 LENTES DISPONIBLES. V11H762020.</t>
  </si>
  <si>
    <t>V11H762020</t>
  </si>
  <si>
    <t>STORAGE HPE STOREEASY 1460 8TB SATA STORAGE UNIDAD</t>
  </si>
  <si>
    <t>HPE STOREEASY 1460 8TB SATA STORAGE</t>
  </si>
  <si>
    <t>Q2R92A</t>
  </si>
  <si>
    <t>APC</t>
  </si>
  <si>
    <t>UPS APC SMART RT, 10.000 VA, 230V UNIDAD</t>
  </si>
  <si>
    <t xml:space="preserve">DESCRIPCIÓNUNIDAD SMART-UPS RT DE APC, 10.000 VA Y 230VCARACTERÍSTICAS DEL PRODUCTONOMBRE:?UNIDAD SMART-UPS RT DE APC, 10.000 VA Y 230V NOMBRE?MARCA:?APC MODELO:?SURT10000XLI </t>
  </si>
  <si>
    <t>SURT10000XLI</t>
  </si>
  <si>
    <t>VIEWSONIC</t>
  </si>
  <si>
    <t>VIDEOPROYECTOR VIEWSONIC LS830 LED FULL HD UNIDAD</t>
  </si>
  <si>
    <t>VIDEO PROYECTOR VIEWSONIC LS830 LED 4500LUM U.TIRO CORTO/HDMIX2/RJ45/RS232/VG</t>
  </si>
  <si>
    <t>LS830 </t>
  </si>
  <si>
    <t>RACK DELL POWEREDGE R540 / INTEL XEON BRONZE 3106 1.7G / 16GB RDIMM / 1TB 7.2K RPM X3 UNIDAD</t>
  </si>
  <si>
    <t>POWEREDGE R540,  INTEL XEON BRONZE 3106 1.7G, 8C/8T, 9.6GT/S , 11M CACHE, NO TURBO, NO HT (85W) DDR4-2133, 16GB RDIMM, 2666MT/S, 1TB 7.2K RPM SATA 6GBPS 512N 3.5IN HOT-PLUG HARD DRIVE X3, 3.5" CHASSIS WITH UP TO 8 HOT PLUG HARD DRIVES, PROSUPPORT: NEXT BU</t>
  </si>
  <si>
    <t>210-ALZH</t>
  </si>
  <si>
    <t>SCANNER</t>
  </si>
  <si>
    <t>SCANNER EPSON EXPRESSION 12000XL UNIDAD</t>
  </si>
  <si>
    <t>SCANNER EPSON EXPRESSION 12000XL, DE SOBREMESA, MANUAL, DIN A3 - 2400 PPP X 4800 PPP - USB 2.0</t>
  </si>
  <si>
    <t>12000XL-PH</t>
  </si>
  <si>
    <t>CAMARA IP</t>
  </si>
  <si>
    <t>HIKVISION</t>
  </si>
  <si>
    <t>CAMARA IP HIKVISION BALA TERMAL DS-2TD2136-35  UNIDAD</t>
  </si>
  <si>
    <t>CÁMARA TERMAL HIKVISION. PROTECCIÓN A LA INTEMPERIE IP66. LENTE 35MM HI-POE - COLOR DÍA Y NOCHE. MÁXIMA RESOLUCIÓN DE 384 X 288. ADMITE 4 TIPOS DE REGLAS VCA CRUCE DE LÍNEA, INTRUSIÓN, ENTRADA DE REGIÓN Y SALIDA DE REGIÓN, 8  REGLAS DE VCA. MEDICIÓN DE LA TEMPERATURA: ADMITE 3 TIPOS DE REGLAS DE MEDICIÓN DE TEMPERATURA, 21 REGLAS 10 PUNTOS, 10 REGIONES Y 1 LÍNEA</t>
  </si>
  <si>
    <t>DS-2TD2136-35</t>
  </si>
  <si>
    <t>LAPTOP</t>
  </si>
  <si>
    <t>LAPTOP HP ZBOOK 17 G5  UNIDAD</t>
  </si>
  <si>
    <t>HP ZBOOK 17 G5, INTEL XEON E-2176M 6C, 2.7GHZ / 4.4GHZ, 12MB SMARTCACHE, INTEL UHD GRAPHICS P630, NVIDIA QUADRO P2000 WITH 4GB VIDEO RAM GDDR5, 16GB 2X8GB DDR4-2666 ECC SODIMM MAX. 64GB, HP Z TURBO DRIVE 360GB TLC SSD 1ST, 1TB SATA 7200 RPM 2ND, INTEL 9560 AC 2X2, BLUETOOTH 5.0, TPM 2.0, MS WINDOWS 10 PRO 64-BIT FOR WORKSTATIONS PLUS, 17.3" DIAGONAL LED-BACKLIT FHD UWVA ANTI-GLARE  1920 X 1080, 3/3/0</t>
  </si>
  <si>
    <t>4VZ31LA </t>
  </si>
  <si>
    <t>UPS ENERSAFE ESOL TRI 10KVA PANTALLA TOUCH UNIDAD</t>
  </si>
  <si>
    <t>UPS ON LINE, DOBLE CONVERSION, TRIFASICA3:3 POTENCIA 10KVA/9000WATTS, TIPO TORRE CON PANTALLA TOUCH FULL COLOR QUE FACILITA LA CONFIGURACIÓN Y ADMINISTRACIÓN DEL EQUIPO. FACTOR DE POTENCIA 0,9. AUTONOMIA A PLENA CARGA 10 MINUTOS. CONEXION CON REGLETA/BORNERA.</t>
  </si>
  <si>
    <t>UPSESESOLTRIPT10</t>
  </si>
  <si>
    <t>DESKTOP HP Z4 // 3JN18LA UNIDAD</t>
  </si>
  <si>
    <t>COMPUTADOR WORKSTATION HP Z4/INTEL® XEON® W-2125 PROCESSOR 8.25M CACHE, 4.00 GHZ/16GB 2X8GB DDR4-2666 ECC REGRAM MAX.256GB/NVIDIA® QUADRO® P2000 5GB VIDEO RAM/HP Z TURBO DRIVE G2 256GB TLC SSD/MS WINDOWS 10 PRO 64-BIT FOR WORKSTATIONS</t>
  </si>
  <si>
    <t>3JN18LA</t>
  </si>
  <si>
    <t>ACCESORIO DE CAMARA</t>
  </si>
  <si>
    <t>ACCESORIO DE CAMARA POLYCOM GROUP 310 UNIDAD</t>
  </si>
  <si>
    <t>CONTROLADOR DE COMUNICACIONES PARA CAMARAS POLYCOM DE SALAS PEQUEÑAS</t>
  </si>
  <si>
    <t>7200-65350-001</t>
  </si>
  <si>
    <t>DESKTOP HP Z8 G6  XEON 3106 16GB 1TB WIN 10 PRO UNIDAD</t>
  </si>
  <si>
    <t>COMPUTADOR HP Z8 G4, INTEL XEON 3106 1.7 2133MHZ 8C, NVIDIA® QUADRO® P620 2GB VIDEO RAM, 16GB 2X8GB DDR4-2666 ECC REGRAM MAX.768GB CON REGRAM, 1TB SATA 7200 RPM, 9.5MM DVD-WRITER, TPM 2.0, FUENTE 1125W/100V/15A 90% EFFICIENCIA, MS WINDOWS 10 PRO 64-BIT FOR WORKSTATIONS PLUS, 3/3/3</t>
  </si>
  <si>
    <t>4RU23LA </t>
  </si>
  <si>
    <t>LAPTOP HP ZBOOK STUDIO G4 UNIDAD</t>
  </si>
  <si>
    <t>COMPUTADOR HP ZBOOK STUDIO G4, INTEL® XEON® E3-1505M V6, INTEL® HD GRAPHICS P630, NVIDIA® QUADRO® M1200M 4GB VIDEO RAM, 16GB 1X16GB DDR4-2400 ECC SODIMM MAX. 32GB, HP Z TURBO DRIVE G2 512GB TLC SSD, INTEL 8265 AC 2X2, BLUETOOTH 4.2, TPM 2.0, 150 WATT SMART PFC SLIM AC ADAPTER, MS WINDOWS 10 PRO 64-BIT FOR WORKSTATIONS, 15.6" DIAGONAL LED-BACKLIT FHD UWVA IPS EDP ANTI-GLARE + PANEL SELF REFRESH PSR  1920 X 1080, 3/3/3</t>
  </si>
  <si>
    <t>2NY01LA </t>
  </si>
  <si>
    <t>SCANNER HP DIGITAL SENDER FLOW 8500 FN2 UNIDAD</t>
  </si>
  <si>
    <t>ESTACIÓN DE TRABAJO DE CAPTURA DE DOCUMENTOS HP DIGITAL SENDER FLOW 8500 FN2 L2762A. CAMA PLANA, ALIMENTADOR AUTOMÁTICO DE DOCUMENTOS ADF. RESOLUCIÓN DE ESCANEO, ÓPTICA: HASTA 600 PPI . CICLO DE TRABAJO DIARIO RECOMENDADO: 10.000 PÁGINAS. CONECTIVIDAD, ESTÁNDAR: ETHERNET 10/100/1000,  HOST USB DE ALTA VELOCIDAD PARTE POSTERIOR, HOST USB DE ALTA VELOCIDAD PANEL FRONTAL,  USB DE ALTA VELOCIDAD, COMPARTIMIENTO PARA INTEGRACIÓN DE HARDWARE HIP, 1 PUERTO USB PARA DISPOSITIVO POSTERIOR.</t>
  </si>
  <si>
    <t>L2762A</t>
  </si>
  <si>
    <t>PROCESADOR</t>
  </si>
  <si>
    <t>PROCESADOR HPE DL380 GEN10 6130 XEON-G KIT UNIDAD</t>
  </si>
  <si>
    <t>HPE DL380 GEN10 6130 XEON-G KIT</t>
  </si>
  <si>
    <t>826866-B21</t>
  </si>
  <si>
    <t>RACK LENOVO THINKSERVER RD450 /70DC0012CB/ UNIDAD</t>
  </si>
  <si>
    <t>THINKSERVER RD450, INTEL XEON E52609V3 1.90GHZ, 8GB 1RX4 PC4 17000R RDIMM, RAID 110I 0/1/10, DVD RW, TPM MODULE, CHASSIS INTRUSION CABLE, POWER 550W, BAHÍAS 8 X 3.5" HOT-SWAP.</t>
  </si>
  <si>
    <t>70DC0012CB</t>
  </si>
  <si>
    <t>CAMARA FOTOGRAFICA</t>
  </si>
  <si>
    <t>CANON</t>
  </si>
  <si>
    <t>CAMARA FOTOGRAFICA CANON EOS 6D MARK II DSLR CON LENTE 24-105MM F/4 UNIDAD</t>
  </si>
  <si>
    <t>INTENSIFIQUE EL JUEGO DE PANTALLA COMPLETA CON LA CÁMARA DSLR EOS 6D MARK II DE CANON, QUE SE OFRECE AQUÍ CON LA LENTE EF 24-105MM F / 4 IS II USM. HACIENDO IMÁGENES DE IMAGEN DE ALTO RENDIMIENTO MÁS ACCESIBLES, EL 6D MARK II HACE NUMEROSOS AVANCES SOBRE SU PREDECESOR PARA MEJORAR CADA ASPECTO DE LA CAPTURA Y CREACIÓN DE IMÁGENES. LA ACTUALIZACIÓN PRINCIPAL VIENE EN FORMA DE UN SENSOR CMOS DE 26.2MP Y EL USO DEL PROCESADOR DE IMÁGENES DIGIC 7 PARA OFRECER IMÁGENES MÁS NÍTIDAS Y MÁS VÍVIDAS EN UNA VARIEDAD DE SITUACIONES DE DISPARO. ESTA CONFIGURACIÓN OFRECE UN RANGO DE SENSIBILIDAD NATIVA MEJORADO DE ISO 100-40000, QUE LUEGO PUEDE AMPLIARSE A ISO 50-102400, ASÍ COMO VELOCIDADES DE DISPARO RÁPIDAS DE HASTA 6,5 FPS.</t>
  </si>
  <si>
    <t>1897C009</t>
  </si>
  <si>
    <t>DESKTOP HP Z6 G4 4RU22LA  UNIDAD</t>
  </si>
  <si>
    <t>HP Z6 G4, INTEL XEON BRONZE 3104 6C, 1.7GHZ, 8.25MB CACHE L3, NVIDIA QUADRO P620 2GB VIDEO RAM, 16GB 2X8GB DDR4-2666 ECC REGRAM MAX.384GB CON 2 PROCESADORES, 1TB SATA 7200 RPM, 9.5MM DVD-WRITER, TPM 2.0, MS WINDOWS 10 PRO 64-BIT FOR WORKSTATIONS PLUS, 3/3/3</t>
  </si>
  <si>
    <t>4RU22LA </t>
  </si>
  <si>
    <t>SERVIDOR TOWER</t>
  </si>
  <si>
    <t>SERVIDOR TOWER HPE PROLIANT ML110 GEN10 16GB RAM UNIDAD</t>
  </si>
  <si>
    <t>SERVIDOR TOWER HPE PROLIANT ML110 GEN10 16GB RAM, ALMACENAMIENTO 2X4TB, DVD-RW, WINDOWS SERVER STD 2016.</t>
  </si>
  <si>
    <t>P03685-S01/CTO</t>
  </si>
  <si>
    <t>ACCESORIO DE CAMARA CANON LENTE EF 16-35MM F/2.8L III USM UNIDAD</t>
  </si>
  <si>
    <t>LENTE CANON ZOOM GRAN ANGULAR EF 16-35MM F/2.8L III USM. LONGITUD FOCAL EQUIVALENTE EN 35MM. CON ABERTURA MÁXIMA F/2.8 Y MÍNIMA F/22.</t>
  </si>
  <si>
    <t>0573C002</t>
  </si>
  <si>
    <t>LAPTOP DELL XPS 9370 / I7-8550U/ 16GB/ 512GB SSD/ WIN 10 PRO/ 4 AÑOS DE GARANTIA UNIDAD</t>
  </si>
  <si>
    <t>XPS 13 (9370), 13.3´ FHD (1920 X 1080) INFINITYEDGE DISPLAY, SILVER MACHINED ALUMINUM, 8TH GENERATION INTEL(R) CORE(TM) I7-8550U PROCESSOR (8M CACHE, UP TO 4.0 GHZ, 4 CORES), 16GB LPDDR3 2133MHZ, 512GB PCIE M.2 SSD, WIFI + BT, WIN 10 PRO 64 ENGLISH, FRENC</t>
  </si>
  <si>
    <t> 210-ANUZ</t>
  </si>
  <si>
    <t>ALL IN ONE</t>
  </si>
  <si>
    <t>ALL IN ONE HP ENVY CURVED 34-B001LA X6A12AA UNIDAD</t>
  </si>
  <si>
    <t>COMPUTADOR HP ALL IN ONE ENVY 34" CURVED CORE I7-7700T/12GB DDR4/1TB+256GB SSD/GFX NVIDIA GTX950M 4GB GS</t>
  </si>
  <si>
    <t>X6A12AA </t>
  </si>
  <si>
    <t>LAPTOP HP ZBOOK 15U G4 UNIDAD</t>
  </si>
  <si>
    <t>COMPUTADOR ZBOOK15UG4/INTEL I7-7500U/8G/ZT256G/AMDW4190M2G/W1</t>
  </si>
  <si>
    <t>1ZQ11LA </t>
  </si>
  <si>
    <t>HDD PC</t>
  </si>
  <si>
    <t>HDD PC DELL DISCO  2.4TB, SAS, 12GB, 10K, 2.5 HDD,  CUSTOMER KIT UNIDAD</t>
  </si>
  <si>
    <t>DISCO  2.4TB, SAS, 12GB, 10K, 2.5 HDD,  CUSTOMER KIT</t>
  </si>
  <si>
    <t>400-AUQX</t>
  </si>
  <si>
    <t>VIDEOPROYECTOR VIEWSONIC INTERACTIVO TIRO CORTO PS750HD FULL HD 3300 LUMENS 2 HDMI- 2 VGA UNIDAD</t>
  </si>
  <si>
    <t>CON INTERACTIVIDAD INMEDIATA* Y LENTE DE ALCANCE ULTRACORTO, EL PROYECTOR PS750HD 1080P DE VIEWSONIC® BRINDA UNA SOLUCIÓN INTERACTIVA COMPLETA, IDEAL PARA CUALQUIER AULA. CON SU CÁMARA INTEGRADA, JUNTO CON UN MÓDULO DE CORTINA LÁSER INCLUIDO,LOS LÁPICES I</t>
  </si>
  <si>
    <t>PS750HD </t>
  </si>
  <si>
    <t>LAPTOP LENOVO TP X1C UNIDAD</t>
  </si>
  <si>
    <t>COMPUTADOR NOTEBOOK  I7 512 SSD 16GB W10P</t>
  </si>
  <si>
    <t>20HQA014CL</t>
  </si>
  <si>
    <t>LAPTOP LENOVO THINKPAD X1 CARBON 20HQA014CL UNIDAD</t>
  </si>
  <si>
    <t>COMPUTADOR THINKPAD X1 CARBON I7-7500U 512GB 16GB 14" W10PRO</t>
  </si>
  <si>
    <t>DESKTOP HP Z4 G4 4RU20LA  UNIDAD</t>
  </si>
  <si>
    <t>HP Z4 G4, INTEL XEON W-2102 4C, 2.9GHZ, 8.25MB CACHE, NVIDIA QUADRO P620 2GB VIDEO RAM, 8GB 1X8GB DDR4-2666 ECC REGRAM MAX.256GB, 1TB SATA 7200 RPM, 9.5MM DVD-WRITER, TPM 2.0, MS WINDOWS 10 PRO 64-BIT FOR WORKSTATIONS, 3/3/3</t>
  </si>
  <si>
    <t>4RU20LA </t>
  </si>
  <si>
    <t>MONITOR</t>
  </si>
  <si>
    <t>MONITOR VIEWSONIC CDM5500R UNIDAD</t>
  </si>
  <si>
    <t>REPRODUCTOR MULTIMEDIA CON CUATRO NÚCLEOS INCORPORADO, 55 PULGADAS, RESOLUCIÓN 1920 X 1080, 16 GB DE ALMACENAMIENTO, LAN Y WI-FI INCORPORADO, BUSCADOR DE INTERNET, PROGRAMADOR INTERNO, SOFTWARE CONTENT MANAGEMENT.</t>
  </si>
  <si>
    <t>CDM5500R</t>
  </si>
  <si>
    <t>DESKTOP LENOVO WORKSTATION TS P320 E3-1245V6 W10 UNIDAD</t>
  </si>
  <si>
    <t>COMPUTADOR LA WORKSTATION THINKSTATION P320 DE TORRE DISPONE DE TODAS LAS FUNCIONES DE PRODUCTIVIDAD CLAVE QUE NECESITAS Y ALGUNAS MÁS. SISTEMA OPERATIVO: WINDOWS 10 PRO DE 64 BITS, PROCESADOR: INTEL XEON E3-1245 , MEMORIA RAM: 8 GB DDR4 ECC, ALMACENAMIENTO: 1 TB, U</t>
  </si>
  <si>
    <t>30BHA01YCL</t>
  </si>
  <si>
    <t>VIDEOPROYECTOR EPSON POWERLITE 2255U UNIDAD</t>
  </si>
  <si>
    <t>POWERLITE 2255U, WUXGA PROJECTOR</t>
  </si>
  <si>
    <t>V11H815020</t>
  </si>
  <si>
    <t>LAPTOP HP ZBOOK 15U G5  UNIDAD</t>
  </si>
  <si>
    <t>HP ZBOOK 15U G5 1-1-0, INTEL CORE I7-8650U  4C, 1.9GHZ / 4.2GHZ, 8MB SMARTCACHE, INTEL UHD 620 GRAPHICS, AMD RADEON PROTM WX3100 2GB VIDEO RAM, 8GB 1X8GB DDR4-2400 NECC SODIMM MAX. 32GB, HP Z TURBO DRIVE G2 512GB TLC SSD, INTEL 8265 AC 2X2, BLUETOOTH 4.2, TPM 2.0, MS WINDOWS 10 PROFESIONAL 64-BIT, 15.6" FHD 1920X1080 ANTI-GLARE LED UWVA FOR HD WEBCAM SLIM, 1/1/0</t>
  </si>
  <si>
    <t>5JH29LA </t>
  </si>
  <si>
    <t>PROCESADOR HPE DL360 GEN10 XEON-G 5118 KIT UNIDAD</t>
  </si>
  <si>
    <t>HPE DL360 GEN10 XEON-G 5118 KIT</t>
  </si>
  <si>
    <t>860663-B21</t>
  </si>
  <si>
    <t>LAPTOP DELL XPS 13-9370 I7-8550U/16GB/512GB SSD/13.3"TOUCH/WIN10P UNIDAD</t>
  </si>
  <si>
    <t>COMPUTADOR LA LAPTOP DE 13 PULGADAS MÁS PEQUEÑA DEL MUNDO CON EL CAUTIVANTE DELL CINEMA E INFINITYEDGE DE ÚLTIMA GENERACIÓN. CUENTA CON UN PROCESADOR DE OCTAVA GENERACIÓN CON PROCESADORES INTEL CORE OCTAVA GENERACIÓN DE CUATRO NÚCLEOS CON UN NUEVO E IMPRESIONANTE ASPECTO.</t>
  </si>
  <si>
    <t>X9370_I7T1651SW10PS_218</t>
  </si>
  <si>
    <t>DESKTOP HP Z2 TWR G4 5KB22LA  UNIDAD</t>
  </si>
  <si>
    <t>HP Z2 TWR G4, INTEL XEON  E-2144G 4C, 3.6GHZ/4.5GHZ, 8MB SMARTCACHE, INTEL UHD GRAPHICS P630, NVIDIA QUADRO P1000 4GB VIDEO RAM, 8GB 1X8GB DDR4- 2666 NECC RAM MAX. 64GB , 1TB SATA 7200 RPM, 9.5MM SLIM SUPERMULTI DVDRW, TPM 2.0, MS WINDOWS 10 PRO 64-BIT FOR WORKSTATIONS, 3/3/3</t>
  </si>
  <si>
    <t>5KB22LA </t>
  </si>
  <si>
    <t>LAPTOP LENOVO THINKPAD P52S 8G 256 W10P UNIDAD</t>
  </si>
  <si>
    <t>COMPUTADOR APROVECHA EL RENDIMIENTO DE THINKPAD P52S. ALMACENAMIENTO 256GB SSD PCIE3X4 M.2, SISTEMA OPERATIVO: W10P, PROCESADOR: CORE I7-8550U, MEMORIA RAM: 8GB DDR4 2400 SODIMM (2*4)GRÁFICOS NVIDIA® QUADRO®, SEGURIDAD DE CLASE EMPRESARIAL Y CONECTIVIDAD EXPANSIVA.</t>
  </si>
  <si>
    <t>20LCA00000</t>
  </si>
  <si>
    <t>LAPTOP LENOVO THINKPAD X1 CARBON 20HQA013CL UNIDAD</t>
  </si>
  <si>
    <t>COMPUTADOR THINKPAD X1 CARBON I7-7500U 256GB 8GB 14" W10 PRO</t>
  </si>
  <si>
    <t>20HQA013CL</t>
  </si>
  <si>
    <t>ALL IN ONE HP PROONE 400 G4 I7 UNIDAD</t>
  </si>
  <si>
    <t>COMPUTADOR HP PROONE 400 G4, PROCESADOR: INTEL CORE  I7-8700T 2.4 6C 35W 23.8" // ALMACENAMIENTO: 1TB 7200RPM 2.5 HDD// MEMORIA RAM: 16GB DDR4 2400 SODIMM// UNIDADA OPTICAODD 9.5 DVDWR// MOUSE: USB OPTICAL// TECLADO: USB SLIM// WIFI: 9560 AC 2X2 NVP +BT 5 WW// SISTEMA OPERATIVO: WINDOWS 10 PROFESSIONAL 64BIT. INCLUYE: LICENCIA MICROSOFT OFFICE 2016 STANDARD OLP NL - LICENCIA GOBIERNO.</t>
  </si>
  <si>
    <t>5DV82LA-CTO1</t>
  </si>
  <si>
    <t>UPS ENERSAFE ESOL RTH-L 3KVA UNIDAD</t>
  </si>
  <si>
    <t>UPS ON LINE, DOBLE CONVERSION, MONOFÁSICA 1:1 CON BATERIAS DE ION LITIO, POTENCIA 3KVA/3000WATTS, RACK/TORRE.  FACTOR DE POTENCIA 1. MAS EFICIENTE 93%, MAS LIVIANA, MAS PEQUEÑA, CON BATERIAS QUE DURAN 3 VECES MAS QUE LAS COMUNES, NO SE DEGRADAN CON LA TEMPERATURA AMBIENTE Y ENTREGAN 11 MINUTOS DE RESPLADO A PLENA CARGA. IDEAL PARA AMBIENTES HOSTILES.</t>
  </si>
  <si>
    <t>UPSESOLRTHL3KVA</t>
  </si>
  <si>
    <t>SERVIDOR TOWER HPE PROLIANT ML110 GEN10 UNIDAD</t>
  </si>
  <si>
    <t>SERVIDOR TOWER HPE PROLIANT ML110 GEN10 INTEL XEON-B 3104 6-CORE 1.70GHZ 11MB, RAM 16GB 1 X 16GB PC4-2666V-R DDR4 RDIMM, FUENTE 550W, 3 AÑOS NBD CON DMR, HDD 1 X 4TB SATA</t>
  </si>
  <si>
    <t>880646-001/CTO1</t>
  </si>
  <si>
    <t>SOPORTE TV</t>
  </si>
  <si>
    <t>SOPORTE TV VIEWSONIC VB-STND-002  UNIDAD</t>
  </si>
  <si>
    <t>CON UN ELEVADOR MOTORIZADO SUAVE, EL CARRITO MOTORIZADO VIEWSONIC® VB-STND-002 SE ADAPTA DE MANERA SEGURA A LAS PANTALLAS PLANAS INTERACTIVAS VIEWBOARD® DE 55 ", 65", 75 "Y 86" DE VIEWSONIC, O CUALQUIER PANTALLA QUE PESE HASTA 220 LIBRAS. EN EL CONTROL DE LA PANTALLA, EL CARRITO SE PUEDE MANIPULAR DIRECTAMENTE DESDE LA PANTALLA TÁCTIL VIEWBOARD SOLO LA SERIE IFP50, LO QUE LE PERMITE SUBIR O BAJAR FÁCILMENTE LA PANTALLA VIEWBOARD CON UN SOLO TOQUE. CON RUEDAS RESISTENTES Y SILENCIOSAS, ESTE CARRITO MÓVIL LE PERMITE MOVER LA PANTALLA VIEWBOARD DE UNA HABITACIÓN A OTRA PARA COMPARTIR FÁCILMENTE LOS RECURSOS. ESTE PRODUCTO ES COMPATIBLE CON ADA.</t>
  </si>
  <si>
    <t>VB-STND-002</t>
  </si>
  <si>
    <t>LAPTOP LENOVO T470S 20HGS53D00 UNIDAD</t>
  </si>
  <si>
    <t>COMPUTADOR I7-7500U / 512SSD / 8GB/ W10PRO / 3 AÑOS DE GARANTIA ON SITE + ADP</t>
  </si>
  <si>
    <t>20HGS53D00 </t>
  </si>
  <si>
    <t>LG</t>
  </si>
  <si>
    <t>MONITOR LG 27MD5KA-B UNIDAD</t>
  </si>
  <si>
    <t>MONITOR LG DE 5K Y 218 PPP. CON 218 PÍXELES POR PULGADA QUE PROPORCIONAN UNA RESOLUCIÓN 5K 5120 X 2880 EN 27", LA PANTALLA LG ULTRAFINE 5K TE PERMITE EXPERIMENTAR LA DEFINICIÓN Y LOS DETALLES DE UN MAC EN UNA PANTALLA GRANDE DE 5K. EL ESPECTRO DE COLOR DE P3 99 TE PERMITE EDITAR CON PRECISIÓN LAS FOTOS DE ALTA RESOLUCIÓN. CON ESTA PANTALLA 5K, EL USUARIO EXPERIMENTARÁ UNOS COLORES RICOS Y UNOS DETALLES EXCEPCIONALES. LA PANTALLA LG ULTRAFINE 5K CON PUERTO THUNDERBOLT 3 PUEDE TRANSMITIR DATOS Y VÍDEOS 5K Y, SIMULTÁNEAMENTE, CARGAR UN MACBOOK PRO NUEVO HASTA 85 W CON UN SOLO CABLE. ADEMÁS, SE PUEDEN CONECTAR DISPOSITIVOS ADICIONALES EN LOS TRES PUERTOS DE RECEPCIÓN USB-C USB 5 GBPS SI ES NECESARIO. LA PANTALLA LG ULTRAFINE 5K ALCANZA UN BRILLO DE 500 CD/M Y PUEDE EXPRESAR UNA AMPLIA GAMA DE COLORES Y CONTRASTES.</t>
  </si>
  <si>
    <t>27MD5KA-B</t>
  </si>
  <si>
    <t>TARJETA CONTROLADORA</t>
  </si>
  <si>
    <t>TARJETA CONTROLADORA DELL ADAPTADOR EMULEX LPE12000 SINGLE CHANNEL 8GB PCIE HOST BUS ... UNIDAD</t>
  </si>
  <si>
    <t>ADAPTADOR EMULEX LPE12000 SINGLE CHANNEL 8GB PCIE HOST BUS ADAPTER, LOW PROFILE, CUSTOMER KIT</t>
  </si>
  <si>
    <t>406-BBHD</t>
  </si>
  <si>
    <t>HDD PC DELL 300GB 10K RPM SAS 2.5IN HOT-PLUG HARD DRIVE,CUSKIT UNIDAD</t>
  </si>
  <si>
    <t>DISCO DELL 300GB 10K RPM SAS 2.5IN HOT-PLUG HARD DRIVE,CUSKIT</t>
  </si>
  <si>
    <t>400-AJOO</t>
  </si>
  <si>
    <t>LAPTOP DELL LATITUDE 7390 / INTEL CORE I5-8250U / 8GB RAM / 256GB SSD / WIN 10 PRO UNIDAD</t>
  </si>
  <si>
    <t>COMPUTADOR LATITUDE 7390 2 EN 1 13.3" FHD TOUCH GORILLA GLASS, 8TH GENERACION INTEL CORE I5-8250U QUAD CORE 1.6GHZ, 6M CACHE, 8GB RAM, 256GB SSD, WIFI + BT, WINDOWS 10 PRO, GARANTIA 3 AÑOS</t>
  </si>
  <si>
    <t>210-ANRD</t>
  </si>
  <si>
    <t>STORAGE DELL EXPANSION STORAGE DELL  SC420, 1.8TB, SAS, 12GB, 10K HDD, CUS UNIDAD</t>
  </si>
  <si>
    <t>EXPANSION STORAGE DELL  SC420, 1.8TB, SAS, 12GB, 10K HDD, CUS</t>
  </si>
  <si>
    <t>400-AIOM</t>
  </si>
  <si>
    <t>LAPTOP LENOVO T470S 20HGS53E00 UNIDAD</t>
  </si>
  <si>
    <t>COMPUTADOR I7-7500U / DISCO DURO SOLIDO 256SSD / 8GB RAM / W10PRO / 3 AÑOS DE GARANTÍA + ADP</t>
  </si>
  <si>
    <t>20HGS53E00</t>
  </si>
  <si>
    <t>SOPORTE TV VIEWSONIC VB-STND-004  UNIDAD</t>
  </si>
  <si>
    <t>CON UN ELEVADOR MOTORIZADO SUAVE, EL SOPORTE FIJO MOTORIZADO VIEWSONIC® VB-STND-004 SE ADAPTA DE MANERA SEGURA A LAS PANTALLAS PLANAS INTERACTIVAS VIEWBOARD® DE 55 ", 65", 75 "Y 86" DE VIEWSONIC, O CUALQUIER PANTALLA QUE PESE HASTA 220 LIBRAS. EN EL CONTROL DE LA PANTALLA, EL MONTAJE EN EL PISO PUEDE MANIPULARSE DIRECTAMENTE DESDE LA PANTALLA TÁCTIL VIEWBOARD SOLO LA SERIE IFP50, LO QUE LE PERMITE SUBIR O BAJAR FÁCILMENTE EL VIEWBOARD CON UN SOLO TOQUE. UN DISEÑO ROBUSTO GARANTIZA QUE EL SOPORTE SE MANTENGA VERTICAL CUANDO ESTÉ ASEGURADO Y ATORNILLADO AL ESTE PRODUCTO ES COMPATIBLE CON ADA.</t>
  </si>
  <si>
    <t>VB-STND-004</t>
  </si>
  <si>
    <t>DESKTOP LENOVO WORKSTATION TS P320 I7-6700 8GB W10 UNIDAD</t>
  </si>
  <si>
    <t>COMPUTADOR LA WORKSTATION THINKSTATION P320 DE TORRE DISPONE DE TODAS LAS FUNCIONES DE PRODUCTIVIDAD CLAVE QUE NECESITAS Y ALGUNAS MÁS. SISTEMA OPERATIVO: WINDOWS 10 PRO DE 64 BITS, PROCESADOR: INTEL CORE I7-6700, MEMORIA RAM: 8 GB, ALMACENAMIENTO: 512 GB, UNIDAD DE</t>
  </si>
  <si>
    <t>30BHA01XCL</t>
  </si>
  <si>
    <t>ALL IN ONE LENOVO THINKCENTRE M820Z I7_8700 16G 1TB W10P UNIDAD</t>
  </si>
  <si>
    <t>DESKTOP ALL IN ONE TC M820Z I7 8700 16G 1TB W10P, 1TB HD 7200RPM 3.5" SATA3, W10 P64-SPA, INTEL CORE I7-8700 3.2G 6C, 16GB DDR4 2400 UDIMM.</t>
  </si>
  <si>
    <t>10SDS0NQ00 </t>
  </si>
  <si>
    <t>LAPTOP LENOVO THINKPAD T470 I7/16GB/1TB/WIN 10PRO UNIDAD</t>
  </si>
  <si>
    <t>COMPUTADOR LAPTOP LENOVO THINKPAD T470 I7/16GB/1TB/WIN 10PRO</t>
  </si>
  <si>
    <t>20JNA000CL-CTO</t>
  </si>
  <si>
    <t>LAPTOP LENOVO THINKPAD T470 I5/8GB/256GB  UNIDAD</t>
  </si>
  <si>
    <t>THINKPAD T470, PROCESADOR INTEL CORE I5-7200U, MEMORIA 8 GB DDR4 2133 SODIMM, DISCO SÓLIDO 256 GB SSD PCIE-NVME OPAL2 KBL, PANTALLA 14",WIFI INTEL 8265AC+ BLUETOOTH 2X2, NO SMART CARD READER, SISTEMA OPERATIVO WINDOWS 10 PROFESIONAL.</t>
  </si>
  <si>
    <t>20HES8BU00</t>
  </si>
  <si>
    <t>LAPTOP DELL LATITUDE 7490 / INTEL CORE I7-8650U / 16GB RAM/ 512GB SSD / WIN 10 PRO ... UNIDAD</t>
  </si>
  <si>
    <t>COMPUTADOR LATITUDE 7490 / INTEL CORE I7-8650U / 16GB RAM/ 512GB SSD / WIN 10 PRO/ 3 AÑOS DE GARANTIA // LATITUDE 7490, FHD DE 14" 1920 X 1080 NON-TOUCH, PROCESADOR 8VA GEN INTEL® CORE™ I7-8650U QUAD CORE, 8M CACHE, 1.9GHZ,15W, VPRO, 16 GB 2 X 8 GB DE MEMORIA DDR DE 2133 MHZ, UNIDAD DE ESTADO SÓLIDO M.2 PCIE NVME DE 512GB, CLASE 40, DOBLE DISPOSITIVO SEÑALADOR, 83 TECLAS, TARJETA INTELIGENTE, TARJETA INTELIGENTE SIN CONTACTO, LECTOR DE HUELLAS DIGITALES, DISPLAYPORT SOBRE USB TIPO C, INTEGRATED GRAPHICS, WIFI + BT, WIN 10 PRO, 3 AÑOS DE GARANTIA</t>
  </si>
  <si>
    <t>S074L749014MMCLA</t>
  </si>
  <si>
    <t>LAPTOP LENOVO THINKPAD X280 I7 8G 512G W10P (20KEA0JSCL) UNIDAD</t>
  </si>
  <si>
    <t>EL FINO Y ULTRALIGERO THINKPAD X280 OPTIMIZA TU VIAJE HACIA EL ÉXITO. EQUIPADO CON PROCESADOR INTEL CORE I7-8550U, MEMORIA RAM DE 8 GB DDR4 2400 MB, ALMACENAMIENTO DE 512GB SSD M.2 2280 NVME OPAL2, GRÁFICOS INTEGRADOS, SISTEMA OPERATIVO WINDOWS 10 PRO 64.</t>
  </si>
  <si>
    <t>20KEA0JSCL </t>
  </si>
  <si>
    <t>UPS APC SRT3000XLI UNIDAD</t>
  </si>
  <si>
    <t>APC SMART-UPS SRT 3000VA 230V</t>
  </si>
  <si>
    <t>SRT3000XLI</t>
  </si>
  <si>
    <t>CARRO VACIO PARA COMPUTADORAS PORTATILES</t>
  </si>
  <si>
    <t>ACTIVA</t>
  </si>
  <si>
    <t>CARRO VACIO PARA COMPUTADORAS PORTATILES ACTIVA ACTIVA 45 UNIDAD</t>
  </si>
  <si>
    <t xml:space="preserve">CARRO TECNOLOGICO CON CAPACIDAD PARA 45 LAPTOP DE 13.3" HASTA 15.6". TRABAJA CON UN SISTEMA DE SEGURIDAD POR SOBRE VOLTAJE, CERRADURA DE SEGURIDAD, ROUTER, REGLETA. ES DE MATERIAL METALICO. </t>
  </si>
  <si>
    <t>ACT-45UNID</t>
  </si>
  <si>
    <t>ACCESORIO DE CAMARA HIKVISION NVR DS-9664NI-I8 UNIDAD</t>
  </si>
  <si>
    <t xml:space="preserve">NVR 64CH 320MBPS DS-9664NI-I8 8 DISCOS MARCA HIKVISION. ENTRADA DE VIDEO / AUDIO ENTRADA DE VIDEO IP: 64-CH ENTRADA DE AUDIO BIDIRECCIONAL: 1 CANAL, RCA 2.0 VP-P, 1K RED ANCHO DE BANDA ENTRANTE: 320MBPS O 200MBPS CUANDO RAID ESTÁ HABILITADO ANCHO DE BANDA SALIENTE: 256MPBS O 200MBPS CUANDO RAID ESTÁ HABILITADO CONEXIÓN REMOTA: 128 SALIDA DE VIDEO / AUDIO SALIDA HDMI / VGA: 2 CANALES, RESOLUCIÓN: </t>
  </si>
  <si>
    <t> DS-9664NI </t>
  </si>
  <si>
    <t>ALL IN ONE HP ELITEONE 800 G4 TOUCH 4ZB75LT  UNIDAD</t>
  </si>
  <si>
    <t>ELITEONE 800 G4 AIO TOUCH// PROCESADOR: INTEL CORE I7-8700 3.2GHZ, 65W CPU// ALMACENAMIENTO: 1TB 7200RPM 2.5 HDD// MEMORIA RAM : 8GB 1X8GB DDR4 2400 SODIMM// UNIDADA OPTICAODD 9.5 DVDWR// MOUSE: USB OPTICAL// TECLADO: USB SLIM// WIFI: 9560 AC 2X2 +BT 5 WW// SISTEMA OPERATIVO: WINDOWS 10 PROFESSIONAL 64BIT// GARANTIA: 3/3/3</t>
  </si>
  <si>
    <t>4ZB75LT</t>
  </si>
  <si>
    <t>LAPTOP HP ELITEBOOK 745 G5 ADM RYZEN 5 PRO 512 SSD/8G UNIDAD</t>
  </si>
  <si>
    <t>COMPUTADOR LAPTOP HP ELITEBOOK 745 G5 ADM RYZEN 5 PRO 512 SSD/8G</t>
  </si>
  <si>
    <t>6CE72LA</t>
  </si>
  <si>
    <t>LAPTOP DELL LATITUDE 5290 2-IN-1 / INTEL CORE I5-8250U / 8GB RAM / 256 GB SSD / WIN 10 PRO UNIDAD</t>
  </si>
  <si>
    <t>COMPUTADOR LATITUDE 5290 2-IN-1, PANTALLA TÁCTIL 12,3" 1920 X 1080, 8VA GENERACIÓN DE INTEL CORE I5-8250U, LPDDR3 DE 8 GB RAM, 256 GB SSD, WIFI + BT, 3 AÑOS DE GARANTIA</t>
  </si>
  <si>
    <t>210-ANWG</t>
  </si>
  <si>
    <t>LAPTOP LENOVO THINKPAD T470 I5/8GB/256GB/20HEA16MCL UNIDAD</t>
  </si>
  <si>
    <t>COMPUTADOR THINKPAD T470, PROCESADOR I5-7200U, MEMORIA 8 GB DDR4 2133 SODIMM, DISCO 256 GB SSD, PANTALLA 14" HD PPS, CONECTIVIDAD: ETHERNET, WI-FI INTEL 8265AC, BLUETOOH, BATERÍA DE 6 CELL, WINDOWS 10 PRO 64 BIT.</t>
  </si>
  <si>
    <t>20HEA16MCL</t>
  </si>
  <si>
    <t>LAPTOP HP ELITEBOOK X360 1030 G2 CORE I5 UNIDAD</t>
  </si>
  <si>
    <t>COMPUTADOR LAPTOP HP ELITEBOOK X360 1030 G2, INTEL CORE I5 7200U, RAM DE 8 GB, SSD 256GB, 13,3, 1920X1080, WINDOWS 10 PRO</t>
  </si>
  <si>
    <t>1BZ58LT</t>
  </si>
  <si>
    <t>LAPTOP LENOVO THINKPAD X280 8G 256 W10P UNIDAD</t>
  </si>
  <si>
    <t>COMPUTADOR EL ULTRALIGERO THINKPAD X280. SU BATERÍA CON AUTONOMÍA PARA TODO EL DÍA Y TECNOLOGÍA RAPIDCHARGE HARÁ QUE TU INSPIRACIÓN NO SUFRA NINGUNA INTERRUPCIÓN, INDEPENDIENTEMENTE DEL MOMENTO Y EL LUGAR. ALMACENAMIENTO 256GB SSD M.2, SISTEMA OPERATIVO: W10P, PROCE</t>
  </si>
  <si>
    <t>20KES3QF00</t>
  </si>
  <si>
    <t>ACCESORIO DE CAMARA VIEWSONIC VPC12-WPO-2 UNIDAD</t>
  </si>
  <si>
    <t>EL PC CON RANURA PARA VIEWSONIC VPC12-WPO-2 OFRECE UNA PIZARRA INTELIGENTE Y FUNCIONALIDAD DE SALA DE REUNIONES INTELIGENTE PARA LAS PANTALLAS INTERACTIVAS VIEWSONIC VIEWBOARD® SERIE IFP60 Y OTRAS PANTALLAS COMPATIBLES CON VIEWSONIC OPS. ESTE MÓDULO PARA PC CON RANURA EN LA RANURA SE CONECTA FÁCILMENTE A PANTALLAS COMPATIBLES Y ADMITE AUDIO Y VIDEO DE ALTA DEFINICIÓN. CON UN POTENTE PROCESADOR INTEL® I5, 8GB DE RAM Y SSD RÁPIDO,</t>
  </si>
  <si>
    <t>VPC12-WPO-2</t>
  </si>
  <si>
    <t>DESKTOP HP Z2 MINI -XEON E3-1225/8GB/1TB UNIDAD</t>
  </si>
  <si>
    <t>COMPUTADOR DESKTOP HP Z2 MINI, PROCESADOR INTEL XEON E3-1225 V6 FRECUENCIA BASE DE 3.3 GHZ, HASTA 3.7 GHZ CON TECNOLOGÍA INTEL TURBO BOOST, 8 MB DE CACHÉ, 4 NÚCLEOS, 8GB DDR4 2400, 1TB 7200RPM, WINDOWS 10 PROFESIONAL 64 BITS.</t>
  </si>
  <si>
    <t>2WM91LA </t>
  </si>
  <si>
    <t>LAPTOP DELL LATITUDE 7390 I7-8650U/8GB/256GB SSD/13.3"/WIN10P UNIDAD</t>
  </si>
  <si>
    <t>COMPUTADOR POTENCIA IMPRESIONANTE EN UN DISEÑO DE ALTA CALIDADPORTÁTIL DE CLASE EMPRESARIAL DE 33 CM PARA PROFESIONALES DEL ÁMBITO EMPRESARIAL QUE NECESITAN POTENCIA AL MISMO TIEMPO QUE SE MANTIENE LA MOVILIDAD.</t>
  </si>
  <si>
    <t>L739I7KS8256W10P3W-F</t>
  </si>
  <si>
    <t>LAPTOP HP ELITEBOOK 745 G5 R7-2700U  UNIDAD</t>
  </si>
  <si>
    <t>HP ELITEBOOK 745 G5, AMD RYZEN 7 R7-2700U, PANTALLA 14", MEMORIA RAM 8GB, ALMACENAMIENTO SSD 512 GB, WINDOWS 10 PRO</t>
  </si>
  <si>
    <t>4XM65LA#ABM</t>
  </si>
  <si>
    <t>LAPTOP LENOVO THINKPAD X270 I7-7500U SSD 512 M.2 UNIDAD</t>
  </si>
  <si>
    <t>COMPUTADOR LA THINKPAD X270 CON PANTALLA HD DE 12,5" TE PROPORCIONA POTENCIA, RENDIMIENTO Y PORTABILIDAD. CONFIGURADA CON PROCESADOR I5-7200U, ALMACENAMIENTO SSD DE 512 GB M.2, 8 GB DE MEMORIA RAM, SISTEMA OPERATIVO W10PRO64 Y GRÁFICOS INTEL INTEGRADOS. PESO: 1,3 KG</t>
  </si>
  <si>
    <t>20HMS36D00</t>
  </si>
  <si>
    <t>LAPTOP LENOVO THINKPAD X280 I5 8G 256G W10P (20KEA0JTCL) UNIDAD</t>
  </si>
  <si>
    <t>EL FINO Y ULTRALIGERO THINKPAD X280 OPTIMIZA TU VIAJE HACIA EL ÉXITO. EQUIPADO CON PROCESADOR INTEL CORE I5-8250U, MEMORIA RAM DE 8 GB DDR4 2400 MB, ALMACENAMIENTO DE 256GB SSD M.2 2280 NVME OPAL2, GRÁFICOS INTEGRADOS, SISTEMA OPERATIVO WINDOWS 10 PRO 64.</t>
  </si>
  <si>
    <t>20KEA0JTCL</t>
  </si>
  <si>
    <t>FIREWALL</t>
  </si>
  <si>
    <t>FIREWALL SOPHOS XG 210 UNIDAD</t>
  </si>
  <si>
    <t>XG 210 HW APPLIANCE WITH 8 GE PORTS + 1 EXPANSION SLOT,  SSD + BASE LICENSE INCL. FW, VPN &amp; WIRELESS FOR UNLIMITED USERS + POWER CABLE</t>
  </si>
  <si>
    <t>XG21T3HUS</t>
  </si>
  <si>
    <t>FIREWALL SOPHOS SG 210 UNIDAD</t>
  </si>
  <si>
    <t>SG 210 HW APPLIANCE WITH 8 GE PORTS + 1 EXPANSION SLOT,  SSD + BASE LICENSE INCL. FW, VPN &amp; WIRELESS FOR UNLIMITED USERS + POWER CABLE</t>
  </si>
  <si>
    <t>SG21T3HUS</t>
  </si>
  <si>
    <t>LAPTOP HP ELITEBOOK 840 G4 /1BZ23LT/ UNIDAD</t>
  </si>
  <si>
    <t>COMPUTADOR HP ELITEBOOK 840 G4, PROCESADOR INTEL CORE I7-7600U, MEMORIA 4 GB 1X4GB, DISCO DURO 500 GB 7200 RPM SATA-3, SISTEMA OPERATIVO WINDOWS 10 PROFESSIONAL 64, PANTALLA 14" LCD,NO ODD, GARANTÍA 3 AÑOS.</t>
  </si>
  <si>
    <t>1BZ23LT </t>
  </si>
  <si>
    <t>LAPTOP HP ELITEBOOK 840 G4 UNIDAD</t>
  </si>
  <si>
    <t>COMPUTADOR HP ELITEBOOK 840 G4 CORE I7-7600U 4GB/256GB 14" W10 PRO</t>
  </si>
  <si>
    <t>1BZ25LA</t>
  </si>
  <si>
    <t>ALL IN ONE HP PROONE 400 G4 AIO UNIDAD</t>
  </si>
  <si>
    <t>COMPUTADOR HP PROONE 400 G4 ALL IN ONE I5/8G/1TB/W10HOME</t>
  </si>
  <si>
    <t>5UX59LA</t>
  </si>
  <si>
    <t>LAPTOP HP ELITEBOOK 840 G5 I7-8550U 3RF31LT UNIDAD</t>
  </si>
  <si>
    <t>COMPUTADOR HP ELITEBOOK 840 G5,INTEL CORE I7-8550U,W10P6,NO,I 8265 AC 2X2 NVP +BT 4.2 WW 2ANT,NO WWAN,RAM 8GB 1X8GB 2400,SSD 512GB PCIE NVME TLC,LCD 14 FHD AG LED UWVA FHDC SLIM,NO ODD,NO DIB,1/1/0,720P HD TM,BACKLIT + SPILL RESISTANT CLLB,CLICKPAD + POINTSTICK,YES</t>
  </si>
  <si>
    <t>3RF31LT</t>
  </si>
  <si>
    <t>VIDEOPROYECTOR EPSON POWERLITE 2142W UNIDAD</t>
  </si>
  <si>
    <t>PROYECTOR POWERLITE 2142W WXGA 3LCD. 4.200 LÚMENES EN COLOR Y BLANCO. LÁMPARA CON UNA DURACIÓN HASTA DE 12.000 HORAS3. COMPATIBLES CON LOS SISTEMAS MÁS AVANZADOS DE CONTROL. PANTALLA HASTA DE 300". EXPERIENCIA AL NATURAL.</t>
  </si>
  <si>
    <t>V11H875020</t>
  </si>
  <si>
    <t>CAMARA IP HIKVISION DS-2DF8236I-AELW UNIDAD</t>
  </si>
  <si>
    <t>CAMARA HIKVISION DS-2DF8236I-AELWDARKFIGHTER 2MP SMART WIPER 36X ULTRA-LOW ILUMINATION TECHNOLOGY  SMART TRACKING  IK10 POE ONVIF H.264</t>
  </si>
  <si>
    <t>DS-2DF8236I-AELW</t>
  </si>
  <si>
    <t>LAPTOP LENOVO THINKPAD T480 I5-8250U 8GB 500GB HD W10 UNIDAD</t>
  </si>
  <si>
    <t>LAPTOP LENOVO THINKPAD T480 CON PANTALLA DE 14 PULGADAS, RESOLUCION DE 1920X1080. PROCESADOR INTEL CORE I5-8250U DE 3.4 GHZ, ALMACENAMIENTO HD DE 500 GB, 8GB DE RAM, GRÁFICOS INTEGRADOS UHD 620, WIN 10 P64-SPA. BATERIA LI-ION 24WH/ 48WH. PESO 1,6 KG.</t>
  </si>
  <si>
    <t>20L6S9LY00</t>
  </si>
  <si>
    <t>AMINORTE</t>
  </si>
  <si>
    <t>CARRO VACIO PARA COMPUTADORAS PORTATILES AMINORTE 24 EQUIPOS  UNIDAD</t>
  </si>
  <si>
    <t>CARROS METÁLICOS DISEÑADOS PARA SOPORTAR LA MAYORÍA DE LOS NOTEBOOKS DEL MERCADO HASTA 15,6 PULGADAS. OFRECEMOS CARROS TECNOLÓGICOS CON DISEÑO SIMPLIFICADO Y TAMAÑO REDUCIDO PARA CARGA Y TRANSPORTE DE 24 EQUIPOS. ADEMÁS, SE FABRICAN CON RUEDAS DE GOMA CON MAYOR RESISTENCIA A LOS IMPACTOS, ALARGANDO LA VIDA ÚTIL DE LAS MISMAS Y ADEMÁS SON MAS SILENCIOSAS. MEDIDAS: 88,9 X 64,5 X 54,6 CM.</t>
  </si>
  <si>
    <t>AMIC01 </t>
  </si>
  <si>
    <t>UPS ENERSAFE ESOL T-E 6KVA  UNIDAD</t>
  </si>
  <si>
    <t>UPS ON LINE, DOBLE CONVERSIÓN, MONOFÁSICA 1:1 POTENCIA 6KVA/6000WATTS, TIPO TORRE.  FACTOR DE POTENCIA 1. AUTONOMÍA A PLENA CARGA 5 MINUTOS. PERMITE AJUSTAR LA CORRIENTE DE CARGA ENTRE 1 A 8 AH, A TRAVÉS DEL SOFTWARE DE ADMINISTRACIÓN,  FACILITANDO LA CONFIGURACIÓN DE BANCOS DE BATERÍAS EXTERNOS SEGÚN LA AUTONOMÍA EXTENDIDA REQUERIDA. INCLUYE CD  CON SOFTWARE DE MONITOREO Y SHUTDOWN LOCAL , MANUAL DE USUARIO.</t>
  </si>
  <si>
    <t>UPSOLTE6KVA</t>
  </si>
  <si>
    <t>DESKTOP LENOVO WORKSTATION TS P320 E3-1225V6 8GB W10 UNIDAD</t>
  </si>
  <si>
    <t>COMPUTADOR LA WORKSTATION THINKSTATION P320 DE TORRE DISPONE DE TODAS LAS FUNCIONES DE PRODUCTIVIDAD CLAVE QUE NECESITAS Y ALGUNAS MÁS. SISTEMA OPERATIVO: WINDOWS 10 PRO DE 64 BITS, PROCESADOR: INTEL XEON E3-1225 V6, MEMORIA RAM: 8 GB DDR4 ECC, ALMACENAMIENTO: 1 TB,</t>
  </si>
  <si>
    <t>30BHA01WCL</t>
  </si>
  <si>
    <t>DESKTOP HP ELITEDESK 800 G4 CON MONITOR 21.5" Y OFFICE 2016 UNIDAD</t>
  </si>
  <si>
    <t>COMPUTADOR DESKTOP HP ELITEDESK 800 G4, INTEL PENTIUM GOLD G5600 3.9 2400MHZ 2C 54W CPU, 4GB RAM 1X4GB DDR4 2666 DIMM MEMORY, 128GB M.2 2280 PCIE NVME SOLID STATE DRIVE, MONITOR HP 21.5", WINDOWS 10 PRO 64 LTNA, 9.5MM DVD-ROM 8/6 G3 SFF G4 MT, TECLADO, MOUSE Y OFFICE 2016</t>
  </si>
  <si>
    <t>2US83AV CTO2</t>
  </si>
  <si>
    <t>DESKTOP HP Z2 MINI PERFORMANCE G4 5KB07LA  UNIDAD</t>
  </si>
  <si>
    <t>HP Z2 MINI PERFORMANCE G4, INTEL XEON  E-2104G 4C, 3.2GHZ/3.2GHZ, 8MB SMARTCACHE, INTEL  UHD GRAPHICS P630, NVIDIA QUADRO P600 4GB GRAPHICS, 8GB 1X8GB DDR4-2666 NECC SODIMM MAX. 32GB, 1TB SATA 7200 RPM, INTEL 9560 AC 2X2 MU-MIMO NVP, BLUETOOTH 5, TPM 2.0, MS WINDOWS 10 PRO 64-BIT FOR WORKSTATIONS, 3/3/3</t>
  </si>
  <si>
    <t>5KB07LA </t>
  </si>
  <si>
    <t>DESKTOP HP ELITEDESK 800 G4 CON MONITOR 20.7" Y OFFICE 2016 UNIDAD</t>
  </si>
  <si>
    <t>COMPUTADOR DESKTOP HP ELITEDESK 800 G4, INTEL PENTIUM GOLD G5600 3.9 2400MHZ 2C 54W CPU, 4GB RAM 1X4GB DDR4 2666 DIMM MEMORY, 128GB M.2 2280 PCIE NVME SOLID STATE DRIVE, MONITOR HP 20,7", WINDOWS 10 PRO 64 LTNA, 9.5MM DVD-ROM 8/6 G3 SFF G4 MT, TECLADO, MOUSE Y OFFICE 2016</t>
  </si>
  <si>
    <t>2US83AV CTO4</t>
  </si>
  <si>
    <t>SSD</t>
  </si>
  <si>
    <t>SSD HP DISCO 400GB 12G SAS MU 2.5IN UNIDAD</t>
  </si>
  <si>
    <t>HPE DISCO 400GB 12G SAS MU 2.5IN SSD</t>
  </si>
  <si>
    <t>N9X95A </t>
  </si>
  <si>
    <t>CAMARA WEB</t>
  </si>
  <si>
    <t>LOGITECH</t>
  </si>
  <si>
    <t>CAMARA WEB LOGITECH RALLY UNIDAD</t>
  </si>
  <si>
    <t>CAMARA WEB LOGITECH RALLY 960-001226 UNIDAD. CÁMARA PTZ PREMIUM CON SISTEMA DE IMÁGENES ULTRA-HD Y CONTROL AUTOMÁTICO DE CÁMARA. EL SISTEMA DE IMÁGENES ULTRA-HD ADMITE: • 4K, 1440P, 1080P, 900P, 720P Y SD A 30 FPS. • 1080P, 720P A 30 FPS Y 60 FPS. • PAN MOTORIZADO SUAVE, INCLINACIÓN Y ZOOM. • PAN: ± 90 °. • INCLINACIÓN: + 50 ° / -90 °. • ZOOM HD 15X. • CAMPO DE VISIÓN DE 90 °. • ENFOQUE AUTOMÁTICO. • 3 PRESETS DE CÁMARA. • RANURA DE SEGURIDAD KENSINGTON. • INDICADOR LED DE SILENCIO / DESACTIVACIÓN DE VIDEO. • HILO DE TRÍPODE ESTÁNDAR.</t>
  </si>
  <si>
    <t>960-001226</t>
  </si>
  <si>
    <t>LAPTOP LENOVO THINKPAD T470 20JNA000CL UNIDAD</t>
  </si>
  <si>
    <t>COMPUTADOR LENOVO NOTEBOOK THINKPAD 470 I7-6500U 1TB 4GB 14" W10 PRO</t>
  </si>
  <si>
    <t>20JNA000CL</t>
  </si>
  <si>
    <t>ALL IN ONE LENOVO THINKCENTRE M820Z I5/8GB/1TB UNIDAD</t>
  </si>
  <si>
    <t>COMPUTADOR THINKCENTRE AIO M820Z, PROCESADOR I5-8400, MEMORIA 8 GB, DISCO 1 TB 7200 RPM, PEDESTAL AJUSTABLE, INTEL WI-FI Y BLUETOOTH INCORPORADO, MONITOR 21.5", 1080P CAMERA, SISTEMA OPERATIVO WINDOWS 10 PROFESIONAL.</t>
  </si>
  <si>
    <t>10SDS0NN00</t>
  </si>
  <si>
    <t>UPS APC SRT2200XLI UNIDAD</t>
  </si>
  <si>
    <t>APC SMART-UPS SRT 2200VA 230V</t>
  </si>
  <si>
    <t>SRT2200XLI </t>
  </si>
  <si>
    <t>ACER</t>
  </si>
  <si>
    <t>LAPTOP ACER SF514-52T-819C UNIDAD</t>
  </si>
  <si>
    <t>COMPUTADOR INTEL CORE I7 8550U/512GB/8GB/14/WINDOWS 10 HOME 64 BIT</t>
  </si>
  <si>
    <t>NX.GTMAL.003</t>
  </si>
  <si>
    <t>LAPTOP HP 250 G6 UNIDAD</t>
  </si>
  <si>
    <t>COMPUTADOR HP 250 G6,INTEL CORE I7-7500U,W10P6,NO,I 3168 AC 1X1 +BT 4.2 WW,NO WWAN,RAM 8GB 1X8GB 2133 DDR4,HDD 256 SSD, LCD 15.6 LED HD SVA AG SLIM,NO ODD,TOUCHPAD,NO FPR, 3/3/3</t>
  </si>
  <si>
    <t>3MV12LACTO</t>
  </si>
  <si>
    <t>DESKTOP HP ELITEDESK 705 G4  UNIDAD</t>
  </si>
  <si>
    <t>ELITEDESK 705 G4 SFF// PROCESADOR: CPU A RYZEN7- PRO 2700 8C 65W// ALMACENAMIENTO: 1TB 7200RPM 3.5 SATA 3.5 HDD// MEMORIA RAM : 8GB 1X8GB DDR4 2666// UNIDADA OPTICAODD 9.5 DVDWR// MOUSE: USB OPTICAL// TECLADO: USB SLIM// WIFI: NO// SISTEMA OPERATIVO: WINDOWS 10 PROFESSIONAL 64BIT// GARANTIA: 3/3/3</t>
  </si>
  <si>
    <t>5PL91LA </t>
  </si>
  <si>
    <t>LAPTOP LENOVO TP T480 I5 8G 1TB W10P UNIDAD</t>
  </si>
  <si>
    <t>COMPUTADOR ALMACENAMIENTO: 1TB HD 5400RPM, SISTEMA OPERATIVO: WINDOWS 10 PRO 64, PROCESADOR: INTEL CORE I5-8250U, MEMORIA RAM: 8GB</t>
  </si>
  <si>
    <t>20L5S0PF00</t>
  </si>
  <si>
    <t>LAPTOP DELL LATITUDE 7490 / INTEL CORE I5-8250U / 8GB RAM / 256 SSD / WIN 10 PRO ... UNIDAD</t>
  </si>
  <si>
    <t>COMPUTADOR LATITUDE 7490 / INTEL CORE I5-8250U / 8GB RAM / 256 SSD / WIN 10 PRO/ 3 AÑOS DE GARANTIA // LATITUDE 7490, FHD DE 14" 1920 X 1080 NON-TOUCH, PROCESADOR 8VA GEN INTEL® CORE™ I5-8250U QUAD CORE, 6M CACHE, 1.6GHZ,15W, 8 GB 1X8 GB DE MEMORIA DDR4 DE 2400 MHZ, UNIDAD DE ESTADO SÓLIDO M.2 PCIE NVME DE 256 TB, CLASE 40, DOBLE DISPOSITIVO SEÑALADOR, 83 TECLAS, TARJETA INTELIGENTE, TARJETA INTELIGENTE SIN CONTACTO, LECTOR DE HUELLAS DIGITALES,DISPLAYPORT SOBRE USB TIPO C, GRÁFICOS UHD INTEL 620 CON DISPLAYPORT SOBRE USB TIPO C CON CORE I5, WIFI + BT, WIN 10 PRO, 3 AÑOS DE GARANTIA</t>
  </si>
  <si>
    <t>S076L749014MMCLA</t>
  </si>
  <si>
    <t>DESKTOP HP ELITEDESKTOP 800 G3 I5 SFF CON MONITOR 23,8" FHD UNIDAD</t>
  </si>
  <si>
    <t>COMPUTADOR DESKTOP ELITEDESK HP 800 G3 SFF, INTEL CORE I5-7500 3.4 GHZ, 65W CPU, WINDOWS 10 PROFESIONAL 64BITS, 1TB 7200 RPM SATA-6G 3.5HDD, 8GB 1X8GB DDR42400 NECC UNB, INTEL Q270, ODD 9.5 DVDWR+ MONITOR HP 23,8" FHD</t>
  </si>
  <si>
    <t>1KC22LT CTO</t>
  </si>
  <si>
    <t>ACCESORIO DE CAMARA VIEWSONIC VPC10-WP-2 UNIDAD</t>
  </si>
  <si>
    <t>VWS REPRODUCTOR MULTIMEDIA SERIE IFP50. ESTE MÓDULO CON RANURA PARA PC SE CONECTA FÁCILMENTE A PANTALLAS COMPATIBLES Y ES APTO PARA AUDIO Y VÍDEO DE ALTA DEFINICIÓN. CON BANDA DUAL WI-FI INALÁMBRICA Y APTO PARA BLUETOOTH, UN PROCESADOR I5 DE INTEL, MEMORIA DDR4 DE 8GB Y RÁPIDO ALMACENAMIENTO SSD</t>
  </si>
  <si>
    <t>VPC10-WP-2</t>
  </si>
  <si>
    <t>DESKTOP HP ELITEDESK 800 G4  UNIDAD</t>
  </si>
  <si>
    <t>ELITEDESK 800 G4 SFF// PROCESADOR: INTEL CORE I7-8700 3.2 6C 65W// ALMACENAMIENTO: 1TB 7200RPM 2.5 HDD// MEMORIA RAM : 8GB 1X8GB DDR4 2666// UNIDADA OPTICAODD 9.5 DVDWR// MOUSE: OPTICAL USB MOUSE// TECLADO: USB BUSSLIM// WIFI: NO// SISTEMA OPERATIVO: WINDOWS 10 PROFESSIONAL 64BIT// GARANTIA: 3/3/3</t>
  </si>
  <si>
    <t>4QM35LT </t>
  </si>
  <si>
    <t>LAPTOP LENOVO THINKPAD T480 I5-8250U (20L6A008CL) UNIDAD</t>
  </si>
  <si>
    <t>COMPUTADOR THINKPAD T480, LIGERO, PANTALLA DE 14 PULGADAS, POTENTES PROCESADORES DE ÚLTIMA GENERACIÓN Y BATERÍA PARA TODO EL DÍA. EQUIPADA CON PROCESADOR INTEL CORE I5-8250U, MEMORIA RAM DE 8 GB, DISCO DURO DE 1TB HD 5400RPM, GRÁFICOS INTEGRADOS Y SISTEMA OPERATIVO</t>
  </si>
  <si>
    <t>20L6A008CL</t>
  </si>
  <si>
    <t>DESKTOP HP PRODESK 400 G4 MINI UNIDAD</t>
  </si>
  <si>
    <t>COMPUTADOR HP PRODESK 400 G4 DESKTOP MINI, INTEL CORE I7-8700T 2.4GHZ,35W  CPU, 8GB RAM 1X8GB DDR4 2400 M, 256GB SSD, WINDOWS 10 PRO 64 LTNA, TECLADO, MOUSE.</t>
  </si>
  <si>
    <t>4VS75LAABM</t>
  </si>
  <si>
    <t>ALL IN ONE LENOVO V510Z UNIDAD</t>
  </si>
  <si>
    <t>COMPUTADOR ALL IN ONE LENOVO™ V510Z , I7-7700T, 1TB 4GB 23 WINDOWS 10 PRO</t>
  </si>
  <si>
    <t>10NQ0019CS</t>
  </si>
  <si>
    <t>LAPTOP HP ELITEBOOK 840R G4 I5-8250U 3YW29LT UNIDAD</t>
  </si>
  <si>
    <t>COMPUTADOR HP ELITEBOOK 840R G4,INTEL CORE I5-8250U,W10P6,NO,RT AC 2X2 +BT 4.2LE WW,NO WWAN,RAM 8GB 1X8GB 2400 DDR4,HDD 1TB 7200RPM SATA-3,LCD 14 HD AG LED SVA FCAM SLIM,NO ODD,NO DIB,1/1/0,720P HD DM,SPILL RESISTANT,TOUCHPAD + POINT STICK,NO FPR</t>
  </si>
  <si>
    <t>3YW29LT</t>
  </si>
  <si>
    <t>ALL IN ONE HP PROONE 600 G3 UNIDAD</t>
  </si>
  <si>
    <t>COMPUTADOR ALL IN ONE HP 600 G3 AIO, 21.5" NT DIAGONAL IPS WIDESCREEN WLED BACKLIT ANTI-GLARE LCD, INTEL CORE I5-7500 (3.4GHZ, 65W), VPRO, WINDOWS 10 PROFESSIONAL 64BIT, 1TB 7200RPM 2.5 HDD, 8GB (1X8GB) DDR4 2400 SODIMM, INTEL Q270, Y, SD, ODD 9.5 DVDWR, USB OPTICAL, USB SLIM, WLAN I 8265 AC 2X2 +BT 4.2 WW, NO, INTEL HD GRAPHICS 630, NO, 0, TPM 2.0, INTEGRATED 1 MP, HP 600 G3 AIO ADJUSTABLE HEIGHT STAND, HP CLIENT SECURIT, HP SECURITY MANAGER, MICROSOFT DEFENDER, HP RECOVERY MANAGER, HP SUPPORT ASSISTANT, NONE, GARANTIA 3/3/3</t>
  </si>
  <si>
    <t>2QU77LT </t>
  </si>
  <si>
    <t>LAPTOP LENOVO THINKPAD T470 I5/4GB/1TB/20JMS03J00 UNIDAD</t>
  </si>
  <si>
    <t>COMPUTADOR THINKPAD T470, PROCESADOR I5-6200U, MEMORIA 4 GB, DISCO 500 GB 7200RPM, PANTALLA 14" HD PPS, CONECTIVIDAD: ETHERNET, WI-FI, BLUETOOH, BATERÍA DE 6 CELL, SISTEMA OPERATIVO WINDOWS 10 PRO 64 BIT DG TO WIN 7 PRO.</t>
  </si>
  <si>
    <t>20JMS03J00</t>
  </si>
  <si>
    <t>DESKTOP HP ELITEDESKTOP 800 G3 I7 SFF CON MONITOR 23,8" FHD UNIDAD</t>
  </si>
  <si>
    <t>COMPUTADOR DESKTOP ELITEDESK HP 800 G3 SFF, INTEL CORE I7-7700 3.6 GHZ, 65W CPU, WINDOWS 10 PROFESIONAL 64BITS, 1TB 7200 RPM SATA-6G 3.5HDD, 8GB 1X8GB DDR42400 NECC UNB, INTEL Q270, ODD 9.5 DVDWR+ MONITOR HP 23,8" FHD</t>
  </si>
  <si>
    <t>1KC23LT CTO</t>
  </si>
  <si>
    <t>LAPTOP HP ELITEBOOK 840 G4 1BZ22LT UNIDAD</t>
  </si>
  <si>
    <t>COMPUTADOR HP ELITEBOOK 840 G4,INTEL CORE I5 7300U ,WINDOWS 10 PROFESSIONAL 64 ,I 8265 AC 2X2 +BT 4.2 WW 2ANT,4GB 1X4GB 2133, HDD 500GB 7200RPM SATA 3,LCD 14 HD AG LED SVA FCAM SLIM,NO ODD,1 1 0.</t>
  </si>
  <si>
    <t>1BZ22LT </t>
  </si>
  <si>
    <t>ALL IN ONE LENOVO V530-24ICB I78700T 8G 1TB W10P (10UW000PCS) UNIDAD</t>
  </si>
  <si>
    <t>AIO LENOVO V530-24ICB CUENTA CON PROCESADOR INTEL CORE I7-8700T 2.4G 6C, MEMORIA RAM DE 8 GB DDR4 2666 SODIMM, DISCO DURO DE 1TB 5400 RPM HDD 7MM 2.5 SATA3, GRÁFICOS INTEGRADOS, SISTEMA OPERATIVO WIN 10 PRO 64. GARANTÍA: 3 AÑOS ON SITE.</t>
  </si>
  <si>
    <t>10UW000PCS </t>
  </si>
  <si>
    <t>LAPTOP HP PROBOOK 645 G4 4XM63LA  UNIDAD</t>
  </si>
  <si>
    <t>HP PROBOOK 645 G4, RYZEN 7 R7-2700U, WINDOWS 10 PRO, MEMORIA RAM 8GB, ALMACENAMIENTO HDD 1TB,LCD 14"</t>
  </si>
  <si>
    <t>4XM63LA</t>
  </si>
  <si>
    <t>PROCESADOR HPE DL385 GEN10 7301 AMD KIT UNIDAD</t>
  </si>
  <si>
    <t>HPE DL385 GEN10 7301 AMD KIT</t>
  </si>
  <si>
    <t>881170-B21</t>
  </si>
  <si>
    <t>DESKTOP HP 800 G3 SFF UNIDAD</t>
  </si>
  <si>
    <t>COMPUTADOR DESKTOP HP 800 G3 SFF, NO, INTEL CORE I7-7700 (3.6GHZ, 65W) CPU, NO, WINDOWS 10 PROFESSIONAL 64BIT, 1TB 7200RPM SATA-6G 3.5 HDD, 8GB (1X8GB) DDR42400 NECC UNB, INTEL Q270, Y, NO, ODD 9.5 DVDWR, USB OPTICAL, USB SLIM, NO, NO, INTEL HD GRAPHICS 630, NO, 0, TPM 2.0, NO, PLATINUM CHASSIS 180W, VGA PORT, HP CLIENT SECURITY SUITE GEN3, HP SECURITY MANAGER, HP SUPPORT ASSISTANT, HP RECOVERY MANAGER, NONE, GARANTIA 3/3/3</t>
  </si>
  <si>
    <t>1KC23LT</t>
  </si>
  <si>
    <t>LAPTOP DELL LATITUDE 5490/ I5-8250U/ 8GB / 256GBSSD/ WIN 10 PRO/ 4 AÑOS DE GARANTIA UNIDAD</t>
  </si>
  <si>
    <t>LATITUDE 5490, 14.0" HD (1366 X 768) NON-TOUCH LCD, 8TH GEN INTEL CORE I5-8250U PROCESSOR (QUAD CORE, 6MB CACHE, 1.6GHZ,15W), 8GB, 1X8GB, DDR4, M.2 256GB PCIE NVME CLASS 35 SOLID STATE DRIVE, WIFI + BT, WIN 10 PRO 64 ENGLISH, FRENCH, SPANISH, PROSUPPORT P</t>
  </si>
  <si>
    <t>210-ANMF</t>
  </si>
  <si>
    <t>TABLET</t>
  </si>
  <si>
    <t>TABLET HP PRO X2 612 G2 UNIDAD</t>
  </si>
  <si>
    <t>TABLET HP PRO X2 612 G2, INTEL CORE I5, RAM DE 8GB, SSD 256GB,  12" 1920X1280, WINDOWS 10 PRO</t>
  </si>
  <si>
    <t>1GE74LA </t>
  </si>
  <si>
    <t>ALL IN ONE LENOVO V530-24ICB I58400T 8G 1TB W10P (10UW000NCS) UNIDAD</t>
  </si>
  <si>
    <t>AIO LENOVO V530-24ICB CUENTA CON PROCESADOR INTEL CORE I5-8400T 1.7G 6C, MEMORIA RAM DE 8 GB DDR4 2666 SODIMM, DISCO DURO DE 1TB 5400 RPM HDD 7MM 2.5 SATA3, GRÁFICOS INTEGRADOS, SISTEMA OPERATIVO WIN 10 PRO 64. GARANTÍA: 3 AÑOS ON SITE.</t>
  </si>
  <si>
    <t>10UW000NCS </t>
  </si>
  <si>
    <t>LAPTOP HP PROBOOK 440 G5 16GB RAM UNIDAD</t>
  </si>
  <si>
    <t>COMPUTADOR HP PROBOOK 440 G5. CI7-8550U/14.0" LED/16GB 2X 8GB/1TB/ WIN10 PRO. GARANTÍA DE 3 AÑOS.</t>
  </si>
  <si>
    <t>1ZR93LA CTO</t>
  </si>
  <si>
    <t>TRIPP LITE</t>
  </si>
  <si>
    <t>CARRO VACIO PARA COMPUTADORAS PORTATILES TRIPP LITE CSC32AC UNIDAD</t>
  </si>
  <si>
    <t>ESTACIÓN MÓVIL DE CARGA DE CA PARA 32 DISPOSITIVOS CHROMEBOOKS Y LAPTOPS, OPCIÓN PARA INSTALACIÓN EN PARED, EN COLOR NEGRO</t>
  </si>
  <si>
    <t>CSC32AC</t>
  </si>
  <si>
    <t>LAPTOP LENOVO THINKPAD E580 I7-8550U (20KTA004CL) UNIDAD</t>
  </si>
  <si>
    <t>COMPUTADOR MAXIMIZA LA PRODUCTIVIDAD Y DISFRUTA DE LA MEJOR CALIDAD CON EL PORTÁTIL PARA USO EMPRESARIAL THINKPAD E580. EQUIPADO CON PROCESADOR INTEL I7-8550U, MEMORIA RAM DE 8GB DDR4 2133 SODIMM, DISCO DURO DE 1TB HD 5400RPM, GRÁFICOS INTEGRADOS, SISTEMA OPERATIVO</t>
  </si>
  <si>
    <t>20KTA004CL</t>
  </si>
  <si>
    <t>PENDRIVE</t>
  </si>
  <si>
    <t>KINGSTON</t>
  </si>
  <si>
    <t>PENDRIVE KINGSTON DATATRAVELER ULTIMATE GT 1TB UNIDAD</t>
  </si>
  <si>
    <t>DTUGT/1TB 1TB DATATRAVELER ULTIMATE GT USB 3.1/3.0 300MB/S R, 200MB/S W</t>
  </si>
  <si>
    <t>DTUGT/1TB</t>
  </si>
  <si>
    <t>ALL IN ONE HP PROONE 400 G3 STAND AJUSTABLE UNIDAD</t>
  </si>
  <si>
    <t>COMPUTADOR ALL IN ONE HP 400 G3 AIO NT, 20" NT DIAGONAL HD+ ANTI-GLARE WLED-BACKLIT, INTEL CORE I5-6500T (2.5GHZ, 35W), NO, WINDOWS 10 PROFESSIONAL 64BIT, 1TB 7200RPM 2.5 HDD, 8GB (1X8GB) DDR4 2400 SODIMM, INTEL H270, Y, 3-IN1 SD, ODD 9.5 DVDWR, USB OPTICAL, USB SLIM, WLAN I 7265 AC 2X2 +BT, NO, INTEL HD GRAPHICS 530, NO, 0, TPM 2.0, INTEGRATED 1 MP, HP 400 G3 AIO ADJUSTABLE HEIGHT STAND, HP CLIENT SECURIT, HP SECURITY MANAGER, MICROSOFT DEFENDER, HP RECOVERY MANAGER, HP SUPPORT ASSISTANT, NONE, GARANTIA 3/3/3</t>
  </si>
  <si>
    <t>3EH90LT</t>
  </si>
  <si>
    <t>DESKTOP LENOVO THINKCENTRE M720S I7_8700 4G 1TB W10P SFF UNIDAD</t>
  </si>
  <si>
    <t>POTENTE PERO COMPACTA, LA THINKCENTRE M720 SFF. ALMACENAMIENTO 1TB HD 7200RPM 3.5", SISTEMA OPERATIVO: W10P, PROCESADOR: INTEL INTEL CORE I7-8700 3.2G 6C, MEMORIA RAM: 4GB DDR4 2666 UDIMM</t>
  </si>
  <si>
    <t>10SUA010CS </t>
  </si>
  <si>
    <t>ALL IN ONE HP PROONE 400 G4 I5-8500 5DV69LA UNIDAD</t>
  </si>
  <si>
    <t>COMPUTADOR HP PROONE  20" 400 G4 AIO// PROCESADOR: INTEL CORE I5-8500// ALMACENAMIENTO: 1TB 7200RPM 2.5 HDD// MEMORIA RAM : 8GB 1X8GB DDR4 SODIMM// UNIDADA OPTICAODD 9.5 DVDWR// MOUSE: USB OPTICAL// TECLADO: USB SLIM// WIFI: 9560 AC 2X2 NVP +BT 5 WW// SISTEMA OPERATIVO: WINDOWS 10 PROFESSIONAL 64BIT// GARANTIA: 3/3/3</t>
  </si>
  <si>
    <t>5DV69LA</t>
  </si>
  <si>
    <t>UPS APC 3000 VA, CON PANTALLA LCD, PARA RACK, 2 U, 230V  UNIDAD</t>
  </si>
  <si>
    <t xml:space="preserve">DESCRIPCIÓNUNIDAD SMART-UPS DE APC, 3000 VA, CON PANTALLA LCD, PARA RACK, 2 U, 230VCARACTERÍSTICAS DEL PRODUCTO UNIDAD SMART-UPS DE APC, 3000 VA, CON PANTALLA LCD, PARA RACK, 2 U, 230V NOMBRE?MARCA:?APC MODELO:?SMT3000RMI2U </t>
  </si>
  <si>
    <t>SMT3000RMI2U</t>
  </si>
  <si>
    <t>LAPTOP LENOVO X270 UNIDAD</t>
  </si>
  <si>
    <t>COMPUTADOR NOTEBOOK TP X270 I5 1TB 8G W10P</t>
  </si>
  <si>
    <t>20HMA021CL </t>
  </si>
  <si>
    <t>D-LINK</t>
  </si>
  <si>
    <t>SWITCH D-LINK DGS-1210-52MP 52-PORT GIGABIT POE WEBSMART UNIDAD</t>
  </si>
  <si>
    <t>DGS-1210-52MP 52-PORT GIGABIT POE WEBSMART SWITCH</t>
  </si>
  <si>
    <t>DGS-1210-52MP</t>
  </si>
  <si>
    <t>ALL IN ONE LENOVO THINKCENTRE M820Z I5-8400 8G 1TB W10P (10SDS0HX00) UNIDAD</t>
  </si>
  <si>
    <t>DESKTOP ALL IN ONE THINKCENTRE M820Z, CON PROCESADOR INTEL CORE I5-8400, MEMORIA RAM DE 8GB DDR4 2666MHZ SODIMM, ALMACENAMIENTO DE 1TB HD 5400RPM 2.5" SATA3, SISTEMA OPERATIVO WINDOWS 10 PRO 64, GRÁFICOS INTEGRADOS, GARANTÍA 3 AÑOS ON SITE.</t>
  </si>
  <si>
    <t>10SDS0HX00 </t>
  </si>
  <si>
    <t>VIDEOPROYECTOR EPSON POWERLITE 2042 UNIDAD</t>
  </si>
  <si>
    <t>PROYECTOR POWERLITE 2042 XGA 3LCD. LA TECNOLOGÍA 3LCD OFRECE IMÁGENES CLARAS, BRILLANTES Y LLENAS DE COLOR. LUMINOSIDAD DE 4.400 LÚMENES EN COLOR Y EN BLANCO PARA EL POWERLITE® 2042. LÁMPARA CON UNA DURACIÓN HASTA DE 12.000 HORAS. COMPATIBLES CON LOS SISTEMAS MÁS AVANZADOS DE CONTROL. PANTALLA HASTA DE 300". EXPERIENCIA AL NATURAL.</t>
  </si>
  <si>
    <t>V11H874020</t>
  </si>
  <si>
    <t>DESKTOP DELL OPTIPLEX 3050 MICRO /INTEL CORE I7-7700T/ 16GB/1TB HDD/ WIN10 PRO UNIDAD</t>
  </si>
  <si>
    <t>COMPUTADOR OPTIPLEX 3050 MICRO, INTEL CORE I7-7700T. 7TH GENERATION. (QUADCORE, 8MB, 2.9GHZ), 16GB DDR4 2400 MHZ (2 X 8 GB), 1TB HDD, SIN MONITOR, INTEGRATED HD GRAPHICS, NO WIFI, WINDOWS 10 PRO, 1 AÑOS GARANTIA</t>
  </si>
  <si>
    <t>210-AKHL</t>
  </si>
  <si>
    <t>DESKTOP HP PRODESK 400 G5 SFF  MONITOR 20.7" UNIDAD</t>
  </si>
  <si>
    <t>COMPUTADOR HP PRO 400 G5 SFF// PROCESADOR: INTEL CORE I5-8500 3.0 6C 65W// ALMACENAMIENTO: HDD 1TB 7200RPM 2.5// MEMORIA RAM : 8GB 1X8GB DDR4 2666// UNIDADA OPTICAODD 9.5 DVDWR// MOUSE: OPTICAL USB MOUSE// TECLADO: USB SLIM// WIFI: NO// SISTEMA OPERATIVO: WINDOWS 10 PROFESSIONAL 64BIT// GARANTIA: 3/3/3 + MONITOR  20.7"</t>
  </si>
  <si>
    <t>4QP98LT</t>
  </si>
  <si>
    <t>DESKTOP LENOVO THINKCENTRE M720 SFF INTEL COFFEELAKE B360 R (10SUA024CS) UNIDAD</t>
  </si>
  <si>
    <t>POTENTE PERO COMPACTA, LA THINKCENTRE M720 SFF. ALMACENAMIENTO 1TB HD 7200RPM 3.5 SATA3, SISTEMA OPERATIVO: WIN 10 PRO 64, PROCESADOR: INTEL CORE I7-8700 3.2G 6C, MEMORIA RAM: 4GB DDR4 2666 UDIMM, GRÁFICOS INTEGRADOS. GARANTÍA 3 AÑOS.</t>
  </si>
  <si>
    <t>10SUA024CS </t>
  </si>
  <si>
    <t>DESKTOP HP ELITEDESK 705 G4 DM  UNIDAD</t>
  </si>
  <si>
    <t>ELITEDESK 705 G4 DM// PROCESADOR: AMD RYZEN 5 PRO 2400G// ALMACENAMIENTO: 1TB 7200RPM 2.5 HDD// MEMORIA RAM : 8GB 1X8GB DDR4 2666// UNIDADA OPTICANO// MOUSE: USB OPTICAL// TECLADO: USB SLIM// WIFI: 9560 AC 2X2 +BT 5 WW// SISTEMA OPERATIVO: WINDOWS 10 PROFESSIONAL 64BIT// GARANTIA: 3/3/3</t>
  </si>
  <si>
    <t>6BS89LA </t>
  </si>
  <si>
    <t>LAPTOP LENOVO L480 I5-8250 8G 1T WIN10P 3OS UNIDAD</t>
  </si>
  <si>
    <t>COMPUTADOR ALMACENAMIENTO: 1TB HD 5400RPM SATA3, SISTEMA OPERATIVO: WINDOWS 10 PRO 64, PROCESADOR: INTEL I5-8250U, MEMORIA RAM: 8GB</t>
  </si>
  <si>
    <t>20LSS03W00</t>
  </si>
  <si>
    <t>LAPTOP HPE ELITEBOOK 820 G3 UNIDAD</t>
  </si>
  <si>
    <t>COMPUTADOR HP ELITEBOOK 820 G3 CORE I5-6200U 4GB/500GB 14" W10 PRO- LED- INTEL CORE I5 I5-6200U- 4 GB DDR4 SDRAM- 500 GB HDD- WINDOWS 10 PRO- INTEGRATED WEBCAM- BLACK- SPANISH</t>
  </si>
  <si>
    <t>Y7C51LT#ABM</t>
  </si>
  <si>
    <t>DESKTOP LENOVO M710 TINY 10MQS5NJ00 UNIDAD</t>
  </si>
  <si>
    <t>COMPUTADOR I7-7700T /  1TB /  4G / W10PRO / WIFI / 4 AÑOS DE GARANTIA ON SITE</t>
  </si>
  <si>
    <t>10MQS5NJ00</t>
  </si>
  <si>
    <t>LAPTOP HP ELITEBOOK 840 G3 UNIDAD</t>
  </si>
  <si>
    <t>COMPUTADOR HP ELITEBOOK 840 G3 I5-6200U 4GB/500GB 14" W10PRO.- 14"- 1024 X 768 LED- INTEL CORE I5 I5-6200U- 4 GB DDR4 SDRAM- 500 GB HDD- WINDOWS 10 PRO- INTEGRATED WEBCAM- GRAY- SPANISH</t>
  </si>
  <si>
    <t>Y7C54LT#ABM</t>
  </si>
  <si>
    <t>ARTEC</t>
  </si>
  <si>
    <t>DESKTOP ARTEC NETIVOT I3 8VA SILVER M20-WPOF2 UNIDAD</t>
  </si>
  <si>
    <t>COMPUTADOR ARTEC NETIVOT, INTEL CORE I3 8VA GENERACION, SFF, MEMORIA 8GB DDR4, DISCO 1TB SATA3, MONITOR LED 20" , WINDOWS 10 PRO Y OFFICE HOME AND BUSINESS.</t>
  </si>
  <si>
    <t>PCARM8I381T0LD120S</t>
  </si>
  <si>
    <t>LAPTOP LENOVO THINKPAD X270 /20HMA01WCL UNIDAD</t>
  </si>
  <si>
    <t>COMPUTADOR THINKPAD X270, PROCESADOR I5-7200U, MEMORIA 4GB DDR4 2133 SODIMM, HDD 1TB 5400RPM 2,5", PANTALLA 12,5" HD ANTI-GLARE, WINDOWS 10 PROFESIONAL 64 BITS.</t>
  </si>
  <si>
    <t>20HMA01WCL </t>
  </si>
  <si>
    <t>LAPTOP HP PROBOOK 645 G4 4NQ76LA  UNIDAD</t>
  </si>
  <si>
    <t>HP PROBOOK 645 G4, RYZEN 5 R5-2500U, WINDOWS 10 PRO, MEMORIA RAM 8GB, ALMACENAMIENTO HDD 1TB,LCD 14", WINDOWS 10 PRO 64BIT</t>
  </si>
  <si>
    <t>4NQ76LA</t>
  </si>
  <si>
    <t>LAPTOP LENOVO THINKPAD X270 I5-7200U/8GB/1TB/12,5"/W10PRO UNIDAD</t>
  </si>
  <si>
    <t>COMPUTADOR LENOVO NTB X270 I5-7200U 8GB 1TB 12.5" WIN 10 PRO</t>
  </si>
  <si>
    <t>20HMS36B00 </t>
  </si>
  <si>
    <t>NAS</t>
  </si>
  <si>
    <t>QNAP</t>
  </si>
  <si>
    <t>NAS QNAP TS-451  UNIDAD</t>
  </si>
  <si>
    <t>QNAP TS-451+ 8GB RAM VERSION 4-BAY NEXT GEN, PERSONAL CLOUD NAS, INTEL 2.0GHZ QUAD-CORE CPU WITH, MEDIA TRANSCODING</t>
  </si>
  <si>
    <t>TS-451+-8G-US</t>
  </si>
  <si>
    <t>ELITEDESK 705 G4 SFF// PROCESADOR: APU A RYZEN5- PRO 2400G 4C 65W// ALMACENAMIENTO: 1TB 7200RPM 2.5 HDD// MEMORIA RAM : 8GB 1X8GB DDR4 2666// UNIDADA OPTICAODD 9.5 DVDWR// MOUSE: USB OPTICAL// TECLADO: USB SLIM// WIFI: NO// SISTEMA OPERATIVO: WINDOWS 10 PROFESSIONAL 64BIT// GARANTIA: 3/3/3</t>
  </si>
  <si>
    <t>4UR42LT </t>
  </si>
  <si>
    <t>LAPTOP HP  PROBOOK 640 G2 CORE I5 UNIDAD</t>
  </si>
  <si>
    <t>COMPUTADOR P PROBOOK 640 G2 CORE I5-6200U 4GB/500GB 14" DVDRW W10 PRO</t>
  </si>
  <si>
    <t>Y7C42LT#ABM</t>
  </si>
  <si>
    <t>VIDEOPROYECTOR EPSON POWERLITE 109W UNIDAD</t>
  </si>
  <si>
    <t>EL POWERLITE 109W OFRECE UNA RESOLUCIÓN WXGA 1.280 X 800 PIXELES, IDEAL PARA PRESENTACIONES MULTIMEDIA CON CALIDAD DE ALTA DEFINICIÓN. 4.000 LÚMENES EN COLOR Y BLANCO. LÁMPARA CON UNA DURACIÓN HASTA DE 12.000 HORAS. CONECTIVIDAD AVANZADA. GRAN CALIDAD DE AUDIO. EXPERIENCIA AL NATURAL.</t>
  </si>
  <si>
    <t>V11H861020</t>
  </si>
  <si>
    <t>LAPTOP HP ELITEBOOK 840 G4 1BZ21LT UNIDAD</t>
  </si>
  <si>
    <t>COMPUTADOR HP ELITEBOOK 840 G4,LNTEL® CORE™ I5-7200U ,WINDOWS® 10 PROFESSIONAL 64,NO,I 8265 AC 2X2 NVP +BT 4.2 WW 2ANT,4GB LX4GB 2133,HDD 500GB 7200RPM SATA-3,LCD 14 HD AG LEO SVA FCAM SLIM,NO ODD,1/1/0.</t>
  </si>
  <si>
    <t>1BZ21LT</t>
  </si>
  <si>
    <t>DESKTOP LENOVO THINKCENTRE M720S SFF UNIDAD</t>
  </si>
  <si>
    <t>COMPUTADOR THINKCENTRE M720S SFF, INTEL CORE I5-8400 2.8G 6C, 8GB DDR4 2666 SODIMM, 500GB HD 7200RPM 2.5IN SATA3, W10 P64-SPA, GARANTÍA 3 AÑOS ONSITE.</t>
  </si>
  <si>
    <t>10SUS05P00</t>
  </si>
  <si>
    <t>VIDEOPROYECTOR EPSON POWERLITE U42+ UNIDAD</t>
  </si>
  <si>
    <t>EL U42+ ES LA SOLUCIÓN IDEAL PARA AQUELLOS QUE SE PREOCUPAN POR LA CALIDAD DE IMAGEN, PORTABILIDAD Y FACILIDAD DE USO. CON SU WI-FI INCORPORADO, NO HAY NECESIDAD DE UTILIZAR CABLES. 3600 LUMENES - WUXGA - VGA - HDMI - USB.</t>
  </si>
  <si>
    <t>V11H846021</t>
  </si>
  <si>
    <t>LAPTOP DELL LATITUDE 3490/ I5-8350U/ 8GB/ 500GB/ WIN 10 PRO/ 1 AÑO DE GARANTIA UNIDAD</t>
  </si>
  <si>
    <t>LATITUDE 3490, 14" HD (1366X768) ANTI-GLARE, NON-TOUCH, CAMERA &amp; MICROPHONE, WLAN CAPABLE, INTEL(R) CORE(TM) I5-8350U PROCESSOR (QUAD CORE, 6M CACHE, 1.7GHZ,15W, VPRO), INTEL UHD 620 GRAPHICS, 8GB, 1X8GB, DDR4 2400MHZ MEMORY, 2.5" 500GB 7200 RPM SATA HARD</t>
  </si>
  <si>
    <t>210-ANXM-5</t>
  </si>
  <si>
    <t>LAPTOP DELL LATITUDE 3490/ I5-8350U/ 8GB/ 1TB/ WIN 10 PRO/ 1 AÑO DE GARANTIA UNIDAD</t>
  </si>
  <si>
    <t>LATITUDE 3490, 14" HD (1366X768) ANTI-GLARE, NON-TOUCH, CAMERA &amp; MICROPHONE, WLAN CAPABLE, INTEL(R) CORE(TM) I5-8350U PROCESSOR (QUAD CORE, 6M CACHE, 1.7GHZ,15W, VPRO), INTEL UHD 620 GRAPHICS, 8GB, 1X8GB, DDR4 2400MHZ MEMORY, 2.5" 1TB 5400 RPM SATA HARD D</t>
  </si>
  <si>
    <t>210-ANXM-6</t>
  </si>
  <si>
    <t>DESKTOP DELL OPTIPLEX 7050 SFF / CORE I7-7700/ 8GB RAM/ 1TB / WIN 10 PRO UNIDAD</t>
  </si>
  <si>
    <t>COMPUTADOR OPTIPLEX 7050 SFF, CORE I7-7700, 8GB RAM, DISCO 1TB, DVD-RW, WINDOWS 10 PRO, GARANTIA 3 AÑOS</t>
  </si>
  <si>
    <t>F0P9D</t>
  </si>
  <si>
    <t>DESKTOP HP 400 G4 SFF UNIDAD</t>
  </si>
  <si>
    <t>COMPUTADOR DESKTOP 400 G4 SFF, PROCESADOR: INTEL CORE I7-6700, DISCO: 1TB 7200 RPM, MEMORIA RAM: 8GB DDR4-2133 DIMM (1X8GB), UNIDAD OPTICA: SLIM DESKTOP SUPERMULTI DVDRW, MOUSE: USB, KEYBOARD: USB, WIRELESS: NO, SISTEMA OPERATIVO: WINDOWS 10 PRO 64BIT, PANTALLA: NO, GARANTIA: ?/3/3 LICENCIA NO CONSIDERA SERVICIOS COMPLEMENTARIOS, SOFTWARE COMO SERVICIO (SAAS) NI PLATAFORMA COMO SERVICIO (PAAS)</t>
  </si>
  <si>
    <t>1JW40LT#ABM</t>
  </si>
  <si>
    <t>VIDEOPROYECTOR VIEWSONIC PX706HD UNIDAD</t>
  </si>
  <si>
    <t>EL PROYECTOR PX706HD DE VIEWSONIC, PROYECTOR TIRO CORTO FULL HD 3000 LUMENS, 2 HDMI, 1 VGA Y 1 USB TIPO C VIDEO Y ENERGIA. CORRECCIÓN KEYSTONE VERTICAL AUTÓMATICA. PARLANTE 5W. PESO 2,7 KG. DURACION DE LA LÁMPARA HASTA 15.000 HORAS, EDUCACION, NEGOCIOS Y ENTRETENIMIENTO. 3 AÑOS GARANTIA PROYECTOR 1 AÑO LA LÁMPARA.</t>
  </si>
  <si>
    <t>PX706HD</t>
  </si>
  <si>
    <t>PROCESADOR HPE DL360 GEN10 XEON-S 4110 KIT UNIDAD</t>
  </si>
  <si>
    <t>HPE DL360 GEN10 XEON-S 4110 KIT</t>
  </si>
  <si>
    <t>860653-B21</t>
  </si>
  <si>
    <t>DESKTOP LENOVO THINKCENTRE M720Q INTEL COFFEELAKE B360 ES TINY R (10T8A034CS) UNIDAD</t>
  </si>
  <si>
    <t>POTENTE PERO COMPACTA, LA THINKCENTRE M720Q TINY. ALMACENAMIENTO 1TB HD 7200RPM 2.5 SATA 3, SISTEMA OPERATIVO: W10P, PROCESADOR: INTEL CORE I5-8400T 1.7G 6C , MEMORIA RAM: 8GB DDR4 2666 UDIMM. GARANTÍA 3 AÑOS.</t>
  </si>
  <si>
    <t>10T8A034CS </t>
  </si>
  <si>
    <t>LAPTOP DELL LATITUDE 5490 / INTEL CORE I5-8250U / 8GB RAM / 1TB / WIN 10 PRO/ 3 AÑOS GARANTIA UNIDAD</t>
  </si>
  <si>
    <t>COMPUTADOR LATITUDE 5490, 14" HD 1366 X 768 NON-TOUCH ,8TH GEN INTEL CORE I5-8250U QUAD CORE, 6M CACHE, 1.6GHZ,15W, 8GB, 1X8GB, 2400MHZ DDR4, 2.5" 1TB SATA 5400RPM HARD DRIVE, INTEGRATED GRAPHICS, WIFI + BT, WIN 10 PRO, 3 AÑOS DE GARANTIA.</t>
  </si>
  <si>
    <t>S097L549014MMCLA</t>
  </si>
  <si>
    <t>MEMORIA RAM</t>
  </si>
  <si>
    <t>MEMORIA RAM DELL MEMORY UPGRADE - 32GB - 2RX4 DDR4 RDIMM 2666MHZ UNIDAD</t>
  </si>
  <si>
    <t>DELL MEMORY UPGRADE - 32GB - 2RX4 DDR4 RDIMM 2666MHZ</t>
  </si>
  <si>
    <t>A9810563</t>
  </si>
  <si>
    <t>ACCESORIO DE CAMARA HIKVISION DS-9632NI-I8 UNIDAD</t>
  </si>
  <si>
    <t>ACCESORIO ACCESOSORIO CAMARA HIKSIVION DS-9632NI-I8NVR IP 32 CH  CAPACIDAD 8 HDD / H.264+ / SATA RAID 0.1.5.10/  CAPACIDAD TOTAL ALMACENAMIENTO 48TB GRABACIÓN 320MBPS BIT RATE INPUT MAXUP TO 32-CH IP VIDEO VISUALIZACION PC / RESOLUCION HASTA 4K  /  SMARTPHONE - ALARMA 16/4</t>
  </si>
  <si>
    <t>DS-9632NI-I8</t>
  </si>
  <si>
    <t>DESKTOP LENOVO THINKCENTRE M720S I5_8400 4G 1TB W10P SFF UNIDAD</t>
  </si>
  <si>
    <t>POTENTE PERO COMPACTA, LA THINKCENTRE M720 SFF. ALMACENAMIENTO 1TB HD 7200RPM 3.5", SISTEMA OPERATIVO: W10P, PROCESADOR: INTEL CORE I5-8400 2.8G 6C, MEMORIA RAM: 4GB DDR4 2666 UDIMM</t>
  </si>
  <si>
    <t>10SUA00YCS </t>
  </si>
  <si>
    <t>VIDEOPROYECTOR VIEWSONIC PS600W UNIDAD</t>
  </si>
  <si>
    <t>VIEWSONIC PS600W, PROYECTOR TIRO CORTO HD WXGA 3500 LUMENS HDMI -VGA . LAN CONTROL Y USB PARA ENERGIZAR ADAPTADOR WI-FI HDMI DONGLE. PARLANTE 10W CORRECCION TRAPECIO HORIZONTAL Y VERTICAL - 2,6 KG. DURACIÓN DE LA LÁMPARA HASTA 15.000 HORAS. EDUCACION Y NEGOCIOS. 3 AÑOS GARANTIA PROYECTOR 1 AÑO LA LÁMPARA</t>
  </si>
  <si>
    <t>PS600W</t>
  </si>
  <si>
    <t>ALL IN ONE LENOVO THINKCENTRE M820Z I5 UNIDAD</t>
  </si>
  <si>
    <t>COMPUTADOR THINKCENTRE AIO M820Z, PROCESADOR I5-8400, MEMORIA 8 GB, DISCO 1 TB 5400 RPM, PEDESTAL AJUSTABLE, INTEL WI-FI Y BLUETOOTH INCORPORADO, MONITOR 21.5", 1080P CAMERA, SISTEMA OPERATIVO WINDOWS 10 PROFESIONAL.</t>
  </si>
  <si>
    <t>10SDS15600</t>
  </si>
  <si>
    <t>ASUS</t>
  </si>
  <si>
    <t>LAPTOP ASUS S406UA-BM013T UNIDAD</t>
  </si>
  <si>
    <t>COMPUTADOR ASUS VIVOBOOK S406UA-BM013T I5-8250U 256SSD 8GB 14IN W10H, PESO 1.2KKG</t>
  </si>
  <si>
    <t>90NB0FX2-M04180</t>
  </si>
  <si>
    <t>DESKTOP LENOVO THINKCENTRE M720S I5-8400 8G 1TB W10P SFF (10SUA023CS) UNIDAD</t>
  </si>
  <si>
    <t>POTENTE PERO COMPACTA, LA THINKCENTRE M720 SFF. ALMACENAMIENTO 1TB HD 7200RPM 3.5 SATA3, SISTEMA OPERATIVO: WIN 10 PRO 64, PROCESADOR: INTEL CORE I5-8400T 2.8G 6C, MEMORIA RAM: 4GB DDR4 2666 UDIMM, OPTANE 16GB M.2. GRÁFICOS INTEGRADOS. GARANTÍA 3 AÑOS.</t>
  </si>
  <si>
    <t>10SUA023CS </t>
  </si>
  <si>
    <t>DESKTOP HP ELITEDESK 800 G2 SFF I5  UNIDAD</t>
  </si>
  <si>
    <t>HP ELITEDESK 800 G2 SFF, PROCESADOR INTEL CORE I5-6500, MEMORIA 8 GB DDR4 2133 DIMM 1X8GB, DISCO DURO 500 GB 7200 RPM, SUPER MULTI DVD-RW, MOUSE &amp; KEYBOARD USB, SISTEMA OPERATIVO WINDOWS 10 PROFESSIONAL 64 BIT.</t>
  </si>
  <si>
    <t>V8X72UP-ABM</t>
  </si>
  <si>
    <t>DESKTOP LENOVO THINKCENTRE M710Q TINY I5/4GB UNIDAD</t>
  </si>
  <si>
    <t>COMPUTADOR DESKTOP TINY M710Q, PROCESADOR I5-7400T, MEMORIA 4 GB RAM, DISCO DURO 1 TB DISCO DE 5400 RPM, UNIDAD DVD RAMBO, WI-FI, SOPORTE VESA, SISTEMA OPERATIVO WINDOWS 10 PROFESIONAL</t>
  </si>
  <si>
    <t>10MQS5NK00</t>
  </si>
  <si>
    <t>ALL IN ONE HP PROONE 400 G4 5DV52LA  UNIDAD</t>
  </si>
  <si>
    <t>HP PRO  20" 400 G4 AIO// PROCESADOR: INTEL CORE I3-8100 3.6GHZ, 35W// ALMACENAMIENTO: 1TB 7200RPM 2.5 HDD// MEMORIA RAM : 4GB 1X4GB DDR4 2400 SODIMM// UNIDADA OPTICAODD 9.5 DVDWR// MOUSE: USB OPTICAL// TECLADO: USB SLIM// WIFI: 9560 AC 2X2 NVP +BT 5 WW// SISTEMA OPERATIVO: WINDOWS 10 PROFESSIONAL 64BIT// GARANTIA: 3/3/3</t>
  </si>
  <si>
    <t>5DV52LA</t>
  </si>
  <si>
    <t>ALL IN ONE HP 200 G3 3XC40LT INTEL CORE I5-8250U UNIDAD</t>
  </si>
  <si>
    <t>COMPUTADOR HP 200 G3 AIO// PROCESADOR: INTEL CORE I5-8250U// ALMACENAMIENTO: 1TB 7200RPM SATA-6G 3.5 HDD// MEMORIA RAM : 8GB 1X8GB DDR3L-1600// UNIDADA OPTICA ODD 9.5 DVDWR// MOUSE: USB// TECLADO: USB// WIFI: WLAN BGN 1X1 +BT 4.0 WW// SISTEMA OPERATIVO: WINDOWS 10 PROFESSIONAL 64BIT</t>
  </si>
  <si>
    <t>3XC40LT</t>
  </si>
  <si>
    <t>ALL IN ONE LENOVO THINKCENTRE V330 I3  UNIDAD</t>
  </si>
  <si>
    <t>AIO THINKCENTRE V330, PROCESADOR I3-8100 3.6GHZ, MEMORIA 4 GB DDR4 2666 MHZ SODIMM, DISCO 500 GB 7200 RPM 3.5" SATA3, UNIDAD DVD CD-RW, WI-FI + BT, MONITOR 19.5”, CÁMARA 720P, SISTEMA OPERATIVO WINDOWS 10 PRO 64 BIT.</t>
  </si>
  <si>
    <t>10UL000RCS</t>
  </si>
  <si>
    <t>LAPTOP LENOVO V330-14IKB I7 4G+16G OPTANE 1T W10P (81B000UCCL) UNIDAD</t>
  </si>
  <si>
    <t>ELEGANTE Y FIABLE PORTÁTIL V330 DE 14 PULGADAS, TE AYUDARÁ A CONCENTRARTE EN TU NEGOCIO. EQUIPADO CON PROCESADOR INTEL CORE I7-8550U, MEMORIA DE 4 GB DDR4 2400 ONBOARD, DISCO DURO DE 16G M.2 PCIE (OPTANE), GRÁFICOS INTEGRADOS Y SISTEMA OPERATIVO W10PRO-ST</t>
  </si>
  <si>
    <t>81B000UCCL </t>
  </si>
  <si>
    <t>LAPTOP ACER AN515-52-51RW UNIDAD</t>
  </si>
  <si>
    <t>COMPUTADOR INTEL CORE I5 8300H/4GB + 16 GB OPTANE/1000GB/15.6/WINDOWS 10 HOME 64 BIT</t>
  </si>
  <si>
    <t>NH.Q4AAL.001</t>
  </si>
  <si>
    <t>LAPTOP HP PROBOOK 430 G5  I5-8250U/ 13/8GB/1TB  UNIDAD</t>
  </si>
  <si>
    <t>HP PROBOOK 430 G5,INTEL CORE I5-8250U,W10P6,NO,RT AC 1X1 +BT WW,NO WWAN,8GB,HDD 1TB 5400RPM SATA,LCD 13.3 HD AG LED SVA FHDC SLIM 1ANT,NO ODD,NO DIB,1/1/0,720P HD DM,SPILL RESISTANT,CLICK PAD,YES</t>
  </si>
  <si>
    <t>1ZR98LA CTO</t>
  </si>
  <si>
    <t>LAPTOP HP PROBOOK 430 G5 I5-8250U/13/16GB/1TB  UNIDAD</t>
  </si>
  <si>
    <t>HP PROBOOK 430 G5,INTEL CORE I5-8250U,W10P6,NO,RT AC 1X1 +BT WW,NO WWAN,16GB,HDD 1TB 5400RPM SATA,LCD 13.3 HD AG LED SVA FHDC SLIM 1ANT,NO ODD,NO DIB,1/1/0,720P HD DM,SPILL RESISTANT,CLICK PAD,YES</t>
  </si>
  <si>
    <t>1ZR98LA CTO1</t>
  </si>
  <si>
    <t>LAPTOP HP PROBOOK 440 G5  I5-8250U/14/8GB/1T  UNIDAD</t>
  </si>
  <si>
    <t>HP PROBOOK 440 G5,INTEL CORE I5-8250U,W10P6,NO,RT AC 1X1 +BT WW,NO WWAN,8GB,HDD 1TB 5400RPM SATA,LCD 14 HD AG LED SVA FHDC SLIM 1ANT,NO ODD,NO DIB,1/1/0,720P HD DM,SPILL RESISTANT,CLICK PAD,YES</t>
  </si>
  <si>
    <t>1ZR92LA CTO</t>
  </si>
  <si>
    <t>LAPTOP HP PROBOOK 440 G5 I5-8250U/14/16GB/1TB  UNIDAD</t>
  </si>
  <si>
    <t>HP PROBOOK 440 G5,INTEL CORE I5-8250U,W10P6,NO,RT AC 1X1 +BT WW,NO WWAN,16GB,HDD 1TB 5400RPM SATA,LCD 14 HD AG LED SVA FHDC SLIM 1ANT,NO ODD,NO DIB,1/1/0,720P HD DM,SPILL RESISTANT,CLICK PAD,YES</t>
  </si>
  <si>
    <t>1ZR92LA CTO1</t>
  </si>
  <si>
    <t>LAPTOP HP PROBOOK 450 G5 I5-8250U/15/8GB/1TB  UNIDAD</t>
  </si>
  <si>
    <t>HP PROBOOK 450 G5,INTEL CORE I5-8250U,W10P6,NO,RT AC 1X1 +BT WW,NO WWAN,8GB,HDD 1TB 5400RPM SATA,LCD 15.6 HD AG LED SVA FHDC SLIM 1ANT,NO ODD,NO DIB,1/1/0,720P HD DM,SPILL RESISTANT,CLICK PAD,YES</t>
  </si>
  <si>
    <t>1ZR94LA CTO</t>
  </si>
  <si>
    <t>ALL IN ONE HP 24-R017LA UNIDAD</t>
  </si>
  <si>
    <t>COMPUTADOR ALL IN ONE HP 24-R017LA AMD-A12 9730P, 8 GB DDR4, HDD 1TB, FHD DE 23, 8´´ IPS TOUCH 1920X1080, WINDOWS 10 HOME, GRABADOR DE DVD</t>
  </si>
  <si>
    <t>2HL18AA </t>
  </si>
  <si>
    <t>LAPTOP HP 348 G4 2SE44LA UNIDAD</t>
  </si>
  <si>
    <t>COMPUTADOR HP 348 G4,LNTEL® CORE™ I7-7500U,W10H6 SL,2GB,RT RTL8723BE BGN LXL +BT 4.0 LE WW,4GB LX4GB 2133 DDR4,HDD 1TB 7200RPM,LCD 14 LEO HD SVA AG LANT,NO,1/1/0.</t>
  </si>
  <si>
    <t>2SE44LA </t>
  </si>
  <si>
    <t>ALL IN ONE LENOVO THINKCENTRE V310Z PENTIUM G4560 UNIDAD</t>
  </si>
  <si>
    <t>COMPUTADOR AIO V310Z, PROCESADOR PENTIUM G4560, MEMORIA 4 GB, DISCO DURO 500 GB, PANTALLA 19,5", SISTEMA OPERATIVO WINDOWS 10 PRO.</t>
  </si>
  <si>
    <t>10QH0029CS</t>
  </si>
  <si>
    <t>ALL IN ONE HP PROONE 400 G3 - 2VE61LT UNIDAD</t>
  </si>
  <si>
    <t>COMPUTADOR 400 G3 AIO,PROCESADOR: INTEL CORE I3-6100T ,DISCO: 1TB 7200 RPM,MEMORIA RAM: 4GB DDR4-2133 SODIMM 1X4GB ,UNIDAD OPTICA: SLIM SUPERMULTI DVD,MOUSE: USB,KEYBOARD : USB,WIRELESS : SI,SISTEMA OPERATIVO : WINDOWS 10 PROFESSIONAL 64BIT,PANTALLA: 20" TN WLED BACKLIT LCD,GARANTIA :  3/3/3</t>
  </si>
  <si>
    <t>2VE61LT</t>
  </si>
  <si>
    <t>FIREWALL D-LINK DFL-870 UNIDAD</t>
  </si>
  <si>
    <t>D-LINK NETDEFEND SMB UTM FIREWALL DFL-870</t>
  </si>
  <si>
    <t>DFL-870</t>
  </si>
  <si>
    <t>DESKTOP HP PRODESK 400 G4 DM  UNIDAD</t>
  </si>
  <si>
    <t>HP PRO 400 G4 DM// PROCESADOR: INTEL CORE I5-8500T 2.5GHZ,35W CPU// ALMACENAMIENTO: 1TB 7200RPM 2.5 HDD// MEMORIA RAM : 8GB 1X8GB DDR42400// UNIDADA OPTICANO// MOUSE: USB OPTICAL// TECLADO: USB BUSSLIM// WIFI: WLAN I 9560 AC 2X2 NVP +BT 5 WW// SISTEMA OPERATIVO: WINDOWS 10 PROFESSIONAL 64BIT// GARANTIA: 3/3/3</t>
  </si>
  <si>
    <t>4VR04LT </t>
  </si>
  <si>
    <t>DESKTOP LENOVO TC M720Q I58400T 4G 1T W10P UNIDAD</t>
  </si>
  <si>
    <t>COMPUTADOR LA POTENTE SERIE M DE THINKCENTRE ORIENTADA A LOS NEGOCIOS, QUE INCLUYE LA TORRE, EL FORMATO PEQUEÑO, TINY, ES LA MEJOR OPCIÓN PARA LOS DIRECTORES DE IT  QUE BUSCAN SISTEMAS DE SOBREMESA DE ALTO RENDIMIENTO, FIABLES Y SEGUROS. SISTEMA OPERATIVO: W10P, ALM</t>
  </si>
  <si>
    <t>10T8S07300</t>
  </si>
  <si>
    <t>VIDEOPROYECTOR EPSON POWERLITE W42+ UNIDAD</t>
  </si>
  <si>
    <t>EL PROYECTOR POWERLITE W42+ POSEE UNA RESOLUCIÓN NATIVA EN FORMATO WIDESCREEN PARA PROYECCIONES DE VIDEOS E IMÁGENES CON UNA INCREÍBLE CALIDAD. CON 3.600 LÚMENES EN COLOR Y EN BLANCO Y RESOLUCIÓN WXGA 1280 X 800,  PROPORCIONA COLORES MÁS VIVOS Y SALAS MÁS ILUMINADAS. TIENE UNA ENTRADA HDMI Y WIRELESS INTEGRADO QUE PERMITE A LOS USUARIOS PROYECTAR PRESENTACIONES DE CALIDAD HD DESDE LAPTOPS, DISPOSITIVOS MÓBILES Y DE TRANSMISIÓN.</t>
  </si>
  <si>
    <t>V11H845021</t>
  </si>
  <si>
    <t>ALL IN ONE LENOVO LN V530-24ICB AIO I58400T 4G 1TB FREE OS UNIDAD</t>
  </si>
  <si>
    <t>COMPUTADOR DISEÑADAS PENSANDO EN LOS USUARIOS FINALES Y DE IT, LAS AIO DE LA SERIE V DE LENOVO SON FÁCILES DE CONFIGURAR, IMPLEMENTAR, UTILIZAR Y ADMINISTRAR. ALMACENAMIENTO: 1TB HD 5400RPM 7MM 2.5" SATA, SISTEMA OPERATIVO: FREE OS (NO OPERATIONG SYSTEM), PROCESADOR</t>
  </si>
  <si>
    <t>10UW000JCB</t>
  </si>
  <si>
    <t>DESKTOP HP DESKTOP MINI 400 G3 I5-7500T 1BT20LT UNIDAD</t>
  </si>
  <si>
    <t>COMPUTADOR 400 G3 DM,NO,INTEL CORE I5-7500T 2.7GHZ,35W CPU,NO,WINDOWS 10 PROFESSIONAL 64BIT,1TB 7200RPM 2.5 HDD,4GB 1X4GB DDR42400,INTEL H270,Y,NO,NO,USB OPTICAL,USB SLIM,NO,NO,INTEL HD GRAPHICS 630,NO,1,TPM 2.0,NO,DESKTOP MINI G3 VGA PORT - SRP, 65WATT EXT POWER ADAPTER EPS,HP CLIENT SECURITY, MICROSOFT DEFENDER,HP SUPPORT ASSISTANT, HP RECOVERY MANAGER,NONE,3/3/3</t>
  </si>
  <si>
    <t>1BT20LT</t>
  </si>
  <si>
    <t>ALL IN ONE LENOVO V330-20ICB I38100 4G 1TB W10P (10UL000FCS) UNIDAD</t>
  </si>
  <si>
    <t>DESKTP V330 AIO DE LENOVO, LA ELECCIÓN PERFECTA PARA EL NEGOCIO DIARIO. CUENTA CON PANTALLA DE 19,5” CON LUZ AZUL BAJA. EQUIPADA CON PROCESADOR INTEL CORE I3-8100 3.6G 4C, MEMORIA RAM DE 4GB DDR4 2666 SODIMM, DISCO DURO DE 1TB HD 7200RPM 3.5 SATA3, GRÁFIC</t>
  </si>
  <si>
    <t>10UL000FCS </t>
  </si>
  <si>
    <t>ALL IN ONE HP PROONE 400 G4 5DY99LA CTO UNIDAD</t>
  </si>
  <si>
    <t>COMPUTADOR ALL IN ONE HP 23.8 PROONE 400 G4, INTEL CORE I3-8100, DISCO DURO 1TB, MEMORIA RAM : 8GB 2X4GB, UNIDADA OPTICA, MOUSE: USB OPTICAL, TECLADO: USB SLIM, WIFI, WINDOWS 10 HOME, GARANTIA 3 AÑOS ON SITE, STAND DE ALTURA FIJA</t>
  </si>
  <si>
    <t>5DY99LA CTO</t>
  </si>
  <si>
    <t>DESKTOP LENOVO THINKCENTRE M710S UNIDAD</t>
  </si>
  <si>
    <t>COMPUTADOR THINKCENTRE M710S, PROCESADOR I5-6500 6M CACHE, UP TO 3.6 GHZ, MEMORIA 8 GB DDR4 2400 UDIMM, DISCO 500 GB 7200 RPM 3.5", UNIDAD SLIM DVD RAMBO W7, 6 PORT USB 3.1 + 2 USB 2.0, PORT SERIAL, PORT VGA + 2 X DP, SISTEMA OPERATIVO WINDOWS 10 PROF 64 BIT + DG TO WIN 7 PRO 64 BIT.</t>
  </si>
  <si>
    <t>10M8SB3K00</t>
  </si>
  <si>
    <t>ALL IN ONE HP PROONE 400 G3 UNIDAD</t>
  </si>
  <si>
    <t>COMPUTADOR ALL IN ONE HP 400 G3 AIO, 20" NT DIAGONAL HD+ ANTI-GLARE WLED-BACKLIT, INTEL CORE I3-7100T (3.4GHZ, 35W), NO, WINDOWS 10 PROFESSIONAL 64BIT, 1TB 7200RPM 2.5 HDD, 4GB (1X4GB) DDR4 2400 SODIMM, INTEL H270, Y, 3-IN1 SD, ODD 9.5 DVDWR, USB OPTICAL, USB SLIM, WLAN RT BGN 1X1 WW, NO, INTEL HD GRAPHICS 630, NO, 0, TPM 2.0, INTEGRATED 1 MP, HP 400 G3 AIO EASEL STAND, HP CLIENT SECURIT, HP SECURITY MANAGER, MICROSOFT DEFENDER, HP RECOVERY MANAGER, HP SUPPORT ASSISTANT, NONE, GARANTIA 3/3/3</t>
  </si>
  <si>
    <t>2RU61LT</t>
  </si>
  <si>
    <t>MONITOR LG LED 34UM88 FORMATO 21:9 PANEL IPS RESOL. 3440X1440 HDMI/DPORT/THUNDERBOLT UNIDAD</t>
  </si>
  <si>
    <t>MONITOR LED IPS. TAMAÑO DE PANTALLA 34´´. TIPO DE PANEL IPS. RELACIÓN DE ASPECTO 21:9 RESOLUCIÓN 3440 X 1440. CANTIDAD DE COLORES 10BITS (8BIT+FRC), 1.07B. BRILLO(TIP.) 300(TYP), 240(MIN) CD/M2. RELACIÓN DE CONTRASTE (ORIGINAL) 1000:1(TIP.). ÁNGULO DE VIS</t>
  </si>
  <si>
    <t>34UM88 </t>
  </si>
  <si>
    <t>SAMSUNG</t>
  </si>
  <si>
    <t>TABLET SAMSUNG GALAXY TAB S4 10.5" LTE GRIS    UNIDAD</t>
  </si>
  <si>
    <t>TABLET SAMSUNG GALAXY TAB S4 10.5" LTE GRIS</t>
  </si>
  <si>
    <t>SM-T835LZAACHO</t>
  </si>
  <si>
    <t>LAPTOP HP PROBOOK 640 G3 I5 UNIDAD</t>
  </si>
  <si>
    <t>COMPUTADOR NOTEBOOK HP PROBOOK 640 G3, PROCESADOR INTEL CORE I5-7200U ,WINDOWS 10 PROFESSIONAL 64,NO,I 7265 AC 2X2 NVP +BT 4.2 WW,4GB (1X4GB) 2133,HDD 500GB 7200RPM SATA-3,LCD 14 HD AG LED SVA FCAM SLIM,DVD+/-RW SM DL,GARANTIA 1 AÑO CARRY IN (1/1/0). LICENCIA NO CONSIDERA SERVICIOS COMPLEMENTARIOS, SOFTWARE COMO SERVICIO (SAAS) NI PLATAFORMA COMO SERVICIO (PAAS)</t>
  </si>
  <si>
    <t>1BZ16LT#ABM</t>
  </si>
  <si>
    <t>CAMARA FOTOGRAFICA CANON EOS REBEL SL2 EF-S 18-55MM F/4-5.6 IS STM  UNIDAD</t>
  </si>
  <si>
    <t>CÁMARA SL2 COLOR NEGRO CON LENTE EF-S 18-55MM. FÁCIL DE MANEJAR Y LIGERA, LA CÁMARA DIGITAL EOS REBEL SL2 COMPRUEBA QUE LA CALIDAD ES LA CLAVE, ESTA CÁMARA COMPACTA Y LIGERA DSLR TE AYUDARÁ A CAPTURAR FOTOS Y VIDEOS IMPRESIONANTES, LISTOS PARA COMPARTIR EN TUS REDES SOCIALES.</t>
  </si>
  <si>
    <t>2249C002</t>
  </si>
  <si>
    <t>ELITEDESK 800 G4 SFF// PROCESADOR: INTEL CORE I5-8500 3.0 6C 65W// ALMACENAMIENTO: 1TB 7200RPM 2.5 HDD// MEMORIA RAM : 8GB 1X8GB DDR4 2666// UNIDADA OPTICAODD 9.5 DVDWR// MOUSE: OPTICAL USB MOUSE// TECLADO: USB BUSSLIM// WIFI: NO// SISTEMA OPERATIVO: WINDOWS 10 PROFESSIONAL 64BIT// GARANTIA: 3/3/3</t>
  </si>
  <si>
    <t>4QM33LT </t>
  </si>
  <si>
    <t>LAPTOP HP PROBOOK 440 G5 I5-8250U 1ZR92LA UNIDAD</t>
  </si>
  <si>
    <t>COMPUTADOR HP PROBOOK 440 G5,INTEL CORE I5-8250U,W10P6,NO,RT AC 1X1 +BT WW,NO WWAN,4GB 1X4GB 2400 DDR4,HDD 1TB 5400RPM SATA,LCD 14 HD AG LED SVA FHDC SLIM 1ANT,NO ODD,NO DIB,1/1/0,720P HD DM,SPILL RESISTANT,CLICK PAD,YES</t>
  </si>
  <si>
    <t>1ZR92LA</t>
  </si>
  <si>
    <t>REPRODUCTOR VIDEO</t>
  </si>
  <si>
    <t>REPRODUCTOR VIDEO VIEWSONIC NMP620-P10X UNIDAD</t>
  </si>
  <si>
    <t>PARA UNA FIABILIDAD EXTREMA Y SORPRENDENTE DE REPRODUCCIÓN MULTIMEDIA DE ALTA DEFINICIÓN 4K ULTRA, EL VIEWSONIC ® REPRODUCTOR MULTIMEDIA DE RED NMP620-P10X PROPORCIONA MENSAJES DINÁMICOS A LAS PANTALLAS DE GRAN FORMATO. EQUIPADO CON LOS ÚLTIMOS PROCESADORES INTEL ® CELERON ®LA CPU N3350, LA NMP620-P10X OFRECE UN ALTO RENDIMIENTO EN UN PAQUETE PEQUEÑO. SU DISEÑO DELGADO Y COMPACTO ES IDEAL PARA LA INSTALACIÓN FUERA DEL SITIO DETRÁS DE LA SEÑALIZACIÓN DIGITAL. A PESAR DE SU TAMAÑO, HAY PUERTOS DE CONECTIVIDAD COMPLETOS COMO HDMI, USB 3.0, USB 2.0 Y PUERTO LAN RJ45. GRACIAS A LOS 32 GB DE MEMORIA INCORPORADA, ESTE REPRODUCTOR MULTIMEDIA PUEDE ALMACENAR Y REPRODUCIR HORAS Y HORAS DE CONTENIDO DE ALTA DEFINICIÓN SORPRENDENTE. ADEMÁS, CON EL SISTEMA OPERATIVO WINDOWS 10 INTERNET OF THINGS IOT, EL NMP620-P10X ES COMPATIBLE CON EL SOFTWARE DE SEÑALIZACIÓN DIGITAL ESTÁNDAR DE LA INDUSTRIA.</t>
  </si>
  <si>
    <t>NMP620-P10X</t>
  </si>
  <si>
    <t>DESKTOP HP 280 G3  UNIDAD</t>
  </si>
  <si>
    <t>HP DESKTOP 280 G3 SFF,INTEL CORE I5-8500 3.0 6C 65W,1TB 7200RPM SATA-6G 3.5 HDD,4GB 1X4GB DDR4 2133,INTEL H110,3-IN1 SD,ODD 9.5 DVDWR,USB OPTICAL,USB SLIM,INTEL HD GRAPHICS 630,TPM 2.0, SECURITY CABLE SLOT,180W, PWRCORD C13 1.9M, EPEAT SILVER,SUPPORT ASSISTANT,CYBERLINK,HP RECOVERY MANAGER,MEDIA DIB SSRD,MONITOR 21",WINDOWS 10 PROFESSIONAL 64BIT, 3 AÑOS ON SITE</t>
  </si>
  <si>
    <t>3WU20LT </t>
  </si>
  <si>
    <t>ALL IN ONE HP 24-F018LA UNIDAD</t>
  </si>
  <si>
    <t>COMPUTADOR AIO HP 24-F018LA/24"/I5-8250U/8GB/2TB/BLANCO/W10</t>
  </si>
  <si>
    <t>3US81AA </t>
  </si>
  <si>
    <t>MATERIAL EDUCATIVO DIGITAL</t>
  </si>
  <si>
    <t>AULANOVA</t>
  </si>
  <si>
    <t>MATERIAL EDUCATIVO DIGITAL AULANOVA EFECTO EDUCATIVO EXP200 - EXPERIMENTA LENGUAJE UNIDAD</t>
  </si>
  <si>
    <t xml:space="preserve"> SISTEMA DE APRENDIZAJE DE LENGUAJE QUE POTENCIA Y COMPLEMENTA LA LABOR DOCENTE, APOYANDO EL DESARROLLO DE HABILIDADES Y CONTENIDOS QUE GENERAN LA CONSOLIDACIÓN DE COMPETENCIAS MEDIANTE MATERIAL CONCRETO Y CONTENIDOS DIGITALES. </t>
  </si>
  <si>
    <t>No Especifica</t>
  </si>
  <si>
    <t>MATERIAL EDUCATIVO DIGITAL AULANOVA EFECTO EDUCATIVO EXP100 - EXPERIMENTA MATEMÁTICA UNIDAD</t>
  </si>
  <si>
    <t xml:space="preserve"> SISTEMA DE APRENDIZAJE DE MATEMATICAS QUE POTENCIA Y COMPLEMENTA LA LABOR DOCENTE, APOYANDO EL DESARROLLO DE HABILIDADES Y CONTENIDOS QUE GENERAN LA CONSOLIDACIÓN DE COMPETENCIAS MEDIANTE MATERIAL CONCRETO Y CONTENIDOS DIGITALES. </t>
  </si>
  <si>
    <t>MONITOR VIEWSONIC 32" XG3220 RESOLUCION 4K CONECTOR 2 HDMI, 1 DP UNIDAD</t>
  </si>
  <si>
    <t>CON EL MONITOR PARA JUEGOS ULTRA HD 4K XG3220 OBTIENE TODO LO QUE NECESITA EN UNA PANTALLA CON UNA RESPUESTA DE ENTRADA MÁS RÁPIDA QUE LA TV PARA VIDEOS NITIDOS Y SIN FANTASMAS DE RESOLUCIÓN 3840X2160, ESTE MONITOR DE 32” MUESTRA IMÁGENES VISUALES INCREÍB</t>
  </si>
  <si>
    <t>XG3220</t>
  </si>
  <si>
    <t>DESKTOP DELL OPTIPLEX 3060 SFF / INTEL CORE I5-8500/ 8GB RAM/ 1TB / WIN 10 PRO/ 1 AÑO DE GARANTIA UN</t>
  </si>
  <si>
    <t>COMPUTADOR OPTIPLEX 3060 SFF, PROCESADOR INTEL CORE I5-8500, WINDOWS 10 PRO, 64 BITS, 8GB RAM, 1TB 7200 RPM, UNIDAD DE DISCO ÓPTICA DVD+/-RW 8X, 1 AÑO DE SERVICIO DE HARDWARE CON SERVICIO IN SITU/EN EL HOGAR LUEGO DEL DIAGNÓSTICO REMOTO</t>
  </si>
  <si>
    <t>210-AOIM-1</t>
  </si>
  <si>
    <t>VIDEOPROYECTOR VIEWSONIC PS600X UNIDAD</t>
  </si>
  <si>
    <t>VIEWSONIC PS600X, PROYECTOR TIRO CORTO XGA 3500 LUMENS HDMI -VGA . LAN CONTROL Y USB PARA ENERGIZAR ADAPTADOR WI-FI HDMI DONGLE. PARLANTE 10W CORRECCION TRAPECIO HORIZONTAL Y VERTICAL - 2,6 KG. DURACIÓN DE LA LÁMPARA HASTA 15.000 HORAS. EDUCACION Y NEGOCIOS. 3 AÑOS GARANTIA PROYECTOR 1 AÑO LA LÁMPARA.-</t>
  </si>
  <si>
    <t>PS600X</t>
  </si>
  <si>
    <t>SCANNER EPSON DS-780N UNIDAD</t>
  </si>
  <si>
    <t>ESCÁNER A COLOR EN RED CON PANTALLA TÁCTIL EPSON DS-780N. ESCANEADO RÁPIDO Y DE GRAN VOLUMEN, PANEL TÁCTIL LCD A COLOR, CONFIABLE/PROGRAMABLE, DIGITALIZACIÓN A SERVICIOS DE ALMAZENAMIENTO EN LA NUBE.</t>
  </si>
  <si>
    <t>B11B227201</t>
  </si>
  <si>
    <t>DESKTOP HP 280 G3 I5-8500 4WS66LA UNIDAD</t>
  </si>
  <si>
    <t>COMPUTADOR 280 G3 SFF,NO,INTEL CORE I5-8500 3.0 6C 65W,NO,WINDOWS 10 PROFESSIONAL 64BIT,1TB 7200RPM SATA-6G 3.5 HDD,8GB 1X8GB DDR42133,INTEL H110,Y,3-IN1 SD,ODD 9.5 DVDWR,USB OPTICAL,USB SLIM,NO,NO,INTEL HD GRAPHICS 630,NO,0,TPM 2.0, SECURITY CABLE SLOT,NO,180W, PWRCORD C13 1.9M,FLAG MCAFEE LIVESAFE SEC 12M,CYBERLINK,HP RECOVERY MANAGER,NONE,3/3/3</t>
  </si>
  <si>
    <t>4WS66LA</t>
  </si>
  <si>
    <t>LAPTOP DELL VOSTRO 3468/ INTEL CORE I5-7205U/ 8GB RAM/ 1TB HDD/ WIN 10 PRO UNIDAD</t>
  </si>
  <si>
    <t>COMPUTADOR VOSTRO 3468, 14"1366 X 768, INTEL CORE I5-7205U PROCESSOR 3M CACHE, 3.10 GHZ , 8GB, 1TB HDD, INTEGRATED HD GRAPHICS, BATERIA 4 CELDAS, 8X DVD+/-RW, WIFI + BT, WINDOWS 10 PRO,3 AÑO GARANTIA EN SITIO</t>
  </si>
  <si>
    <t>210-AJIF</t>
  </si>
  <si>
    <t>VIDEOPROYECTOR VIEWSONIC PJD6552LW RESOLUCION HD - 3500 LUMENS - PARLANTE 10W -2 HDMI -2 VGA UNIDAD</t>
  </si>
  <si>
    <t>EL PROYECTOR LIGHTSREAM® PJD6552LW WXGA CUENTA CON 3,500 LÚMENES, RESOLUCIÓN NATIVA WXGA 1280 X 800, UN DISEÑO INTUITIVO Y FÁCIL DE USAR Y UN ELEGANTE CHASIS BLANCO. LA EXCLUSIVA TECNOLOGÍA SUPERCOLOR ™ OFRECE UNA AMPLIA GAMA DE COLORES PARA UNA BELLA PRO</t>
  </si>
  <si>
    <t>PJD6552LW </t>
  </si>
  <si>
    <t>PENDRIVE KINGSTON IRON KEY S1000 BASIC 128GB UNIDAD</t>
  </si>
  <si>
    <t>USB PENDRIVE ENCRIPTADO STAND ALONE</t>
  </si>
  <si>
    <t> IKS1000B/128GB</t>
  </si>
  <si>
    <t>LAPTOP LENOVO LN V330-14IKB I5 4G 1T 10PRO UNIDAD</t>
  </si>
  <si>
    <t>COMPUTADOR LA V330 ES FÁCIL DE UTILIZAR POR IT, AL OFRECER LA SENCILLEZ DE WINDOWS 10 PRO, ALMACENAMIENTO: 1TB 5400RPM HDD, SISTEMA OPERATIVO: W10 PRO, PROCESADOR: INTEL CORE I5, MEMORIA RAM: 4GB DDR4</t>
  </si>
  <si>
    <t>81B000MGCL </t>
  </si>
  <si>
    <t>LAPTOP ASUS X507UB BR440 VIVOBOOK ENDLESS  UNIDAD</t>
  </si>
  <si>
    <t>LAPTOP ASUS X507UB BR440 I7 1T 8G 15IN ENDLESS 2GBV</t>
  </si>
  <si>
    <t>90NB0HN1-M06280</t>
  </si>
  <si>
    <t>DESKTOP LENOVO M710S 10M8A11WCS UNIDAD</t>
  </si>
  <si>
    <t>COMPUTADOR INTEL CORE I5-7400 / 4GB / 1 TB / WINDOWS 10 PRO 64 BITS / 3 AÑOS DE GARANTÍA ON SITE</t>
  </si>
  <si>
    <t>10M8A11WCS</t>
  </si>
  <si>
    <t>ALL IN ONE LENOVO V510Z I5/4G/1TB/ 23"/ FREEDOS UNIDAD</t>
  </si>
  <si>
    <t>COMPUTADOR LENOVO AIO V510Z I5-7400T 1TB 4GB 23" FREEDOS</t>
  </si>
  <si>
    <t>10NQ0016CB</t>
  </si>
  <si>
    <t>DESKTOP LENOVO M710QI5 UNIDAD</t>
  </si>
  <si>
    <t>COMPUTADOR DESKTOP TINY DESKTOP M710Q I5 1TB 4G W10P WIFI .</t>
  </si>
  <si>
    <t>10MQA006CS</t>
  </si>
  <si>
    <t>ACCESS POINT</t>
  </si>
  <si>
    <t>ACCESS POINT VIEWSONIC VCB10 UNIDAD</t>
  </si>
  <si>
    <t>VIEWCONNECT VCB10 DE VIEWSONIC® ES UN DISPOSITIVO AVANZADO E INALÁMBRICO DE COLABORACIÓN Y PRESENTACIÓN QUE TIENE UN PUERTO ETHERNET LAN Y LAS ÚLTIMAS INTERFACES DE RED WI-FI DUAL DE 802,11N + 802,11AC.</t>
  </si>
  <si>
    <t>VCB10</t>
  </si>
  <si>
    <t>DESKTOP ACTIVA ACTIVA CORE I7 2019 UNIDAD</t>
  </si>
  <si>
    <t>COMPUTADOR PROCESADOR INTEL CORE I7 3.2GHZ. DISCO DURO 1TB 3.5” SATA II. LECTOR/GRABADOR DE DVD MULTIMARCA 3.5”. GABINETE MULTIMARCA TOWER. MEMORIA RAM 4GB, 1.866MHZ. TARJETA MADRE MSI.</t>
  </si>
  <si>
    <t>CPA007I7</t>
  </si>
  <si>
    <t>DESKTOP LENOVO M710 TINY 10MQS5NL00 UNIDAD</t>
  </si>
  <si>
    <t>COMPUTADOR INTEL CORE I3-7100 / 1TB / 4G / WINDOWS 10 PRO WIFI / 4 AÑOS DE GARANTÍA ON-SITE</t>
  </si>
  <si>
    <t>10MQS5NL00</t>
  </si>
  <si>
    <t>ALL IN ONE HP PROONE 440 G3 - 2JV59LT UNIDAD</t>
  </si>
  <si>
    <t>COMPUTADOR HP PROONE 440,PROCESADOR: INTEL CORE I3-7100T ,DISCO: 1TB 7200 RPM,MEMORIA RAM: 4GB DDR4-2133 SODIMM 1X4GB ,UNIDAD OPTICA: SLIM SUPERMULTI DVD ODD,MOUSE: USB,KEYBOARD : USB,WIRELESS :  LAN 802.11A/B/G/N/AC 1X1 AND BT M.2 COMBO,SISTEMA OPERATIVO : FREEDOS 2.0 CHILE,PANTALLA: 23.8" IPS NT WLED ANTI GLARE,GARANTIA : 3/3/3</t>
  </si>
  <si>
    <t>2JV59LT </t>
  </si>
  <si>
    <t>ELITEDESK 705 G4 DM// PROCESADOR: AMD RYZEN 3 PRO 2200G // ALMACENAMIENTO: 1TB 7200RPM 2.5 HDD// MEMORIA RAM : 4GB 1X4GB DDR4 2666// UNIDADA OPTICANO// MOUSE: USB OPTICAL// TECLADO: USB SLIM// WIFI: 9560 AC 2X2 +BT 5 WW// SISTEMA OPERATIVO: WINDOWS 10 PROFESSIONAL 64BIT// GARANTIA: 3/3/3</t>
  </si>
  <si>
    <t>4VR05LA </t>
  </si>
  <si>
    <t>ALL IN ONE LENOVO V510Z I3/4G/1TB/23"/FREEDOS UNIDAD</t>
  </si>
  <si>
    <t>COMPUTADOR LENOVO AIO V510Z I3-7100T 1TB 4GB 23" FREEDOS</t>
  </si>
  <si>
    <t>10NQ0015CB</t>
  </si>
  <si>
    <t>LAPTOP DELL VOSTRO 3468 /INTEL CORE I5-7200U / 8GB RAM / 1TB / WIN 10 PRO / 3 AÑOS GARANTIA UNIDAD</t>
  </si>
  <si>
    <t>COMPUTADOR VOSTRO 3468 /INTEL CORE I5-7200U / 8GB RAM / 1TB / WIN 10 PRO / 3 AÑOS DE GARANTIA</t>
  </si>
  <si>
    <t>VIDEOPROYECTOR EPSON POWERLITE 108 XGA 3LCD UNIDAD</t>
  </si>
  <si>
    <t>EL POWERLITE® 108 OFRECE UNA RESOLUCIÓN XGA 1.024 X 768 PIXELES, ÓPTIMA PARA HOJAS DE CÁLCULO. LA TECNOLOGÍA 3LCD OFRECE IMÁGENES CLARAS, BRILLANTES Y LLENAS DE COLOR. SU LUMINOSIDAD DE 3.700 LÚMENES EN COLOR Y EN BLANCO, LOS CONVIERTEN EN LA MEJOR OPCIÓN PARA AULAS DE EDUCACIÓN BIEN ILUMINADAS. ADICIONAL OFRECEN UNA CONECTIVIDAD INALÁMBRICA OPCIONAL, LA CUAL PERMITE PROYECTAR EL CONTENIDO SIN REQUERIR CABLES. ESTOS VIDEOPROYECTORES TIENEN 2 PUERTOS HDMI PARA CONECTAR TODOS LOS DISPOSITIVOS ACTUALES DEL AULA.</t>
  </si>
  <si>
    <t>V11H860020</t>
  </si>
  <si>
    <t>MONITOR VIEWSONIC 27" VP2768-4K PROFESIONAL 4K PRECISION DE COLOR, CALIBRABLE POR HARDWARE UNIDAD</t>
  </si>
  <si>
    <t>PERFECTO PARA FOTÓGRAFOS, DISEÑADORES, CAMARÓGRAFOS Y OTROS CREATIVOS PROFESIONALES, EL MONITOR ULTRA HD OFRECE UNA EXACTITUD DE COLOR INIGUALABLE Y UN RENDIMIENTO PROLONGADO. CON UN PANEL SUPERCLEAR® IPS Y UN ELEGANTE DISEÑO SIN MARCO, ESTE MONITOR OFREC</t>
  </si>
  <si>
    <t>VP2768-4K </t>
  </si>
  <si>
    <t>UPS ENERSAFE ESOL RTH-C 3KVA UNIDAD</t>
  </si>
  <si>
    <t>UPS ENERSAFE ESOL RTH-C 3KVA, UPS ON LINE, DOBLE CONVERSION, MONOFÁSICA 1:1 POTENCIA 3KVA/2700 WATTS, TIPO RACK/TORRE,  2U Y 60CM DE LARGO DE ESPACIO EN RACK.  FACTOR DE POTENCIA 0,9. PERMITE CONTECTAR PLAG&amp;PLAY BANCOS DE BATERIAS ADICIONALES PARA AUMENTAR EL TIEMPO DE RESPALDO. INCLUYE: 1 CABLE DE ENTRADA, 1 CABLE DE SALIDA, SLOT INTELIGENTE, CD  SOFTWARE DE MONITOREO Y SHUTDOWN, MANUAL DE USUARIO, 2 AÑOS GARANTÍA.</t>
  </si>
  <si>
    <t>UPSESOLRTHC3KVA</t>
  </si>
  <si>
    <t>LAPTOP DELL VOSTRO 3468 / INTEL I5-7200U/ 8GB RAM/ 1TB/ WIN 10 PRO UNIDAD</t>
  </si>
  <si>
    <t>COMPUTADOR VOSTRO 3468, INTEL I5-7200U, PANTALLA 14", 8GB RAM, DISCO 1TB, DVD-RW, WINDOWS 10 PRO, 1 AÑO DE GARANTIA</t>
  </si>
  <si>
    <t>N7GGH</t>
  </si>
  <si>
    <t>LAPTOP HP 240 G6 I5-7200U/14/8GB/1TB  UNIDAD</t>
  </si>
  <si>
    <t>HP 240 G6,INTEL CORE I5-7200U ,W10P6,NO,BGN 1X1 +BT 4.2 WW,8GB,HDD 1TB 5400RPM FIXED,LCD 14 LED HD SVA AG SLIM,NO OPTICAL,1/1/0</t>
  </si>
  <si>
    <t>1NW30LT CTO</t>
  </si>
  <si>
    <t>COMPUTADOR DESKTOP HP 400 G4 SFF, NO, INTEL CORE I7-7700 (3.6GHZ, 65W) CPU, NO, WINDOWS 10 PROFESSIONAL 64BIT, 1TB 7200RPM SATA-6G 3.5 HDD, 8GB (1X8GB) DDR42400 NECC UNB, INTEL H270, Y, NO, ODD 9.5 DVDWR, USB OPTICAL, USB SLIM, NO, NO, INTEL HD GRAPHICS 630, NO, 0, TPM 2.0, NO, BRNZ 180W CHASSIS, HP CLIENT SECURIT MANAGER, HP PASSWORD MANAGER, CYBERLINK, HP RECOVERY MANAGER, HP SUPPORT ASSISTANT, NONE, GARANTIA 3/3/3</t>
  </si>
  <si>
    <t>1KC21LT</t>
  </si>
  <si>
    <t>ALL IN ONE HP 24-F013LA UNIDAD</t>
  </si>
  <si>
    <t>COMPUTADOR AIO HP 24-F013LA/24"/I5-8250U/4GB/1TB/BLANCO/W10 HOME</t>
  </si>
  <si>
    <t>3UR74AA</t>
  </si>
  <si>
    <t>DESKTOP LENOVO TC M720S I3_8100 4G 1TB W10P UNIDAD</t>
  </si>
  <si>
    <t>COMPUTADOR M720S I3 8100 4G 1TB W10P, TB HD 7200RPM 3.5", INTEL CORE I3-8100, 4GB DDR4 2666 UDIMM. POTENTE Y COMPACTO, CUENTA CON UN PROCESAMIENTO INTEL® DE OCTAVA GENERACIÓN CON MEMORIA DE ÚLTIMA GENERACIÓN, ALMACENAMIENTO Y TECNOLOGÍA USB, LO QUE LE PERMITE REALIZ</t>
  </si>
  <si>
    <t>10SUA011CS</t>
  </si>
  <si>
    <t>DESKTOP HP PRODESK 400 G5 UNIDAD</t>
  </si>
  <si>
    <t>COMPUTADOR PRODESK 400 G5 DESKTOP, INTEL CORE I5-8500, INTEL B360, 8GB 1X8GB DDR4 2666 SODIMM, INTEL HD GRAPHICS 630, 1TB 7200RPM 2.5 HDD, WINDOWS 10 PROFESSIONAL 64BIT, ODD 9.5 DVDWR, 1XDISPLAYPORT DUAL-MODE 1.2 +1XVGA, 4XUSB 3.1+4XUSB 2.0, GARANTIA 3 AÑOS ON SITE</t>
  </si>
  <si>
    <t>DESKTOP LENOVO TC M700 UNIDAD</t>
  </si>
  <si>
    <t>COMPUTADOR DESKTOP TC M700 I3 1TB 4G W10P  WIFI</t>
  </si>
  <si>
    <t>10J0A0U9CS </t>
  </si>
  <si>
    <t>VIDEOPROYECTOR ACER H6521BD UNIDAD</t>
  </si>
  <si>
    <t>PROYECTOR 3500LM /RESOLUCION MAX.1920X1200</t>
  </si>
  <si>
    <t>MR.JQ611.00M</t>
  </si>
  <si>
    <t>DESKTOP HP PRODESK 400 G3 SFF I3  UNIDAD</t>
  </si>
  <si>
    <t>HP PRODESK 400 G3 SFF, INTEL CORE I3-6100 3.7G 3M 2133 2C CPU, DISCO DURO 1 TB 7200 RPM SATA 6G HDD, MEMORIA 4 GB DDR4-2133 DIMM 1X4GB. SLIM DESKTOP SUPERMULTI DVDRW. MOUSE USB//TECLADO USB SLIM//SISTEMA OPERATIVO WINDOWS 7 PROFESSIONAL 64 AVAILABLE THROUGH DOWNGRADE RIGHTS FROM WINDOWS 10 PRO.</t>
  </si>
  <si>
    <t>T6K29LT-ABM</t>
  </si>
  <si>
    <t>DESKTOP DELL VOSTRO 3470 / INTEL CORE I5-8400 / 4GB RAM / 1TB / WIN 10 PRO / 1 AÑO DE GARANTÍA UNIDA</t>
  </si>
  <si>
    <t>COMPUTADOR VOSTRO 3470, INTEL CORE I5-8400, 4GB RAM, 1TB, DELL MS116 WIRED MOUSE, BLACK, DELL KB216 WIRED KEYBOARD, SPANISH, WIN 10 PRO 64, WIFI + BT, 1 AÑO DE GARANTÍA</t>
  </si>
  <si>
    <t>210-AOKB-1</t>
  </si>
  <si>
    <t>LAPTOP HP 240 G6 UNIDAD</t>
  </si>
  <si>
    <t>COMPUTADOR HP 240 G6 CI5-7200U 14" 4GB/1TB W10 PRO64 BIT</t>
  </si>
  <si>
    <t>1NW30LT</t>
  </si>
  <si>
    <t>DESKTOP LENOVO M710S I3/4GB/1TB/W10P UNIDAD</t>
  </si>
  <si>
    <t>COMPUTADOR DESKTOP LENOVO M710 SFF P/N: 10M8A006CS. PROCESADOR: I3 7100, MEMORIA: 4GB, DISCO DURO: 1TB, SISTEMA OPERATIVO: W10PRO64, GRAFICA: INTEGRADA, PANTALLA: N/A, GARANTÍA: 3 AÑOS ON SITE</t>
  </si>
  <si>
    <t>10M8A006CS </t>
  </si>
  <si>
    <t>LAPTOP HP 240 G6 CORE I5 UNIDAD</t>
  </si>
  <si>
    <t>COMPUTADOR LAPTOP HP 240 G6 CORE I5, INTEL CORE I5-7200U, 4 GB DE SDRAM DDR4-2133 1 X 4 GB, SATA DE 1TB Y 5400 RPM, 14", 1366 X 768, WINDOWS 10 PRO</t>
  </si>
  <si>
    <t>DESKTOP LENOVO THINKCENTRE M710S I5 UNIDAD</t>
  </si>
  <si>
    <t>COMPUTADOR THINKCENTRE M710S, PROCESADOR I5-7400, MEMORIA 4 GB, DISCO 1 TB 7200, CHIPSET INTEL H110, PUERTO VGA / DP, ETHERNET RJ45, SISTEMA OPERATIVO WINDOWS 10 PROFESIONAL 64.</t>
  </si>
  <si>
    <t>10M8S1N900</t>
  </si>
  <si>
    <t>ALL IN ONE LENOVO V530-24ICB I3 4GB 1TB FD UNIDAD</t>
  </si>
  <si>
    <t>COMPUTADOR AIO LENOVO V530-24ICB CUENTA CON PROCESADOR INTEL CORE I3 8100T (3.1GHZ / 6MB), MEMORIA RAM DE 4 GB, DISCO DURO DE 1TB 5400 RPM HDD, GRÁFICOS INTEGRADOS, SISTEMA OPERATIVO FREE DOS. GARANTÍA: 3 AÑOS ON SITE.</t>
  </si>
  <si>
    <t>10UW000HCB</t>
  </si>
  <si>
    <t>KENSINGTON</t>
  </si>
  <si>
    <t>SOPORTE TV KENSINGTON SIT/STAND SMARTFIT UNIDAD</t>
  </si>
  <si>
    <t>SOPORTE MONITOR Y ESTACIÓN DE TRABAJO KENSINGTON SIT/STAND SMARTFIT® MEDIDAS: 22,8 X 38 X 83,8 CM, LOS MONTAJES DUALES AJUSTABLES LE PERMITEN DESLIZAR LOS MONITORES HACIA LA IZQUIERDA Y HACIA LA DERECHA A LO LARGO DE AMBOS LADOS DEL BRAZO PARA UN MEJOR AJUSTE. LA ELEVACIÓN NEUMÁTICA LE PERMITE PASAR RÁPIDA Y FÁCILMENTE DE ESTAR SENTADO A ESTAR DE PIE, AJUSTABLE EN ALTURA PARA QUE PUEDA CONFIGURAR LOS MONITORES Y LA PLATAFORMA DEL TECLADO DE FORMA INDEPENDIENTE PARA LA CONFIGURACIÓN IDEAL DE VISUALIZACIÓN Y ESCRITURA. EL CANAL DE ADMINISTRACIÓN DE CABLES ENRUTA LOS CABLES DE ACCESORIOS PARA MANTENER LA ESTACIÓN DE TRABAJO DESPEJADALA ABRAZADERA DE MONTAJE REFORZADA SE ADHIERE RÁPIDAMENTE AL ESCRITORIO. LA PLATAFORMA SECUNDARIA PROPORCIONA UN ÁREA DE AHORRO DE ESPACIO PARA ACCESORIOS ADICIONALES. COMPATIBLE CON MONITORES DE HASTA 24 ""PESO MÁXIMO DE 22.5 LIBRAS PARA MONITORES Y ARTÍCULOS EN PLATAFORMAS</t>
  </si>
  <si>
    <t>K52796WW</t>
  </si>
  <si>
    <t>DESKTOP HP 280 SFF CORE I5/ 4GB/1TB W10 PRO UNIDAD</t>
  </si>
  <si>
    <t>COMPUTADOR AFRONTE SUS TAREAS COTIDIANAS A UN PRECIO ACCESIBLE CON LA HP 280 SFF. TENGA LA POTENCIA INFORMÁTICA QUE NECESITA Y AL MISMO TIEMPO REDUZCA AL MÍNIMO EL ESPACIO FÍSICO QUE OCUPA Y EL COSTO TOTAL DE PROPIEDAD: ESTO SÍ QUE ES UNA INVERSIÓN INTELIGENTE.</t>
  </si>
  <si>
    <t>W5Y89LT</t>
  </si>
  <si>
    <t>LAPTOP HP 240 G6 I3-7020U 4MZ90LT UNIDAD</t>
  </si>
  <si>
    <t>COMPUTADOR HP 240 G6,INTEL CORE I3-7020U,W10P6,NO,BGN 1X1 +BT 4.2 WW,NO WWAN,4GB 1X4GB 2133 DDR4,HDD 1TB 5400RPM FIXED,LCD 14 LED HD SVA AG SLIM,NO ODD,NO DIB,1/1/0,-,ESTÁNDAR,TOUCHPAD,NO FPR</t>
  </si>
  <si>
    <t>4MZ90LT</t>
  </si>
  <si>
    <t>SCANNER HP SCANJET ENTERPRISE FLOW 5000 S4 UNIDAD</t>
  </si>
  <si>
    <t>ESCÁNER CON ALIMENTACIÓN DE HOJAS HP SCANJET ENTERPRISE FLOW 5000 S4 L2755A</t>
  </si>
  <si>
    <t>L2755A</t>
  </si>
  <si>
    <t>LAPTOP HP 240 G6  I3-7020U 14 8GB/1TB  UNIDAD</t>
  </si>
  <si>
    <t>HP 240 G6,INTEL CORE I3-7020U,W10P6,NO,BGN 1X1 +BT 4.2 WW,NO WWAN,8GB,HDD 1TB 5400RPM FIXED,LCD 14 LED HD SVA AG SLIM,NO ODD,NO DIB,1/1/0,-,ESTÁNDAR, TOUCHPAD, NO FPR</t>
  </si>
  <si>
    <t>4MZ90LT CTO</t>
  </si>
  <si>
    <t>HP 240 G6,INTEL CORE I5-7200U ,W10H6 SL,NO,BGN 1X1 +BT 4.2 WW,8GB,HDD 1TB 5400RPM FIXED,LCD 14 LED HD SVA AG SLIM,NO OPTICAL,1/1/0</t>
  </si>
  <si>
    <t>1NW28LT CTO</t>
  </si>
  <si>
    <t>CAMARA IP HIKVISION IDS-2CD6810F-IV/C 4MM UNIDAD</t>
  </si>
  <si>
    <t>CAMARA IP CONTEO PERSONAS 2 LENTES IDS-2CD6810F/C MARCA HIKVISION.CÁMARASENSOR DE IMAGEN: 1/3 "DE EXPLORACIÓN PROGRESIVA CMOSTIEMPO DE OBTURACIÓN: 1/25 S - 1 / 10.000 SLENTE: 2.0 MM, CAMPO DE VISIÓN HORIZONTAL: 100 °2,8 MM, CAMPO DE VISIÓN HORIZONTAL: 82 °MONTAJE DE LA LENTE: M12REDUCCIÓN DE RUIDO DIGITAL: 3D DNRESTÁNDAR DE COMPRESIÓNCOMPRESIÓN DE VÍDEO: H.264PERFIL DE CÓDIGO H.264: PERFIL BÁSICO / PERFIL PRINCIPALVELOCIDAD DE VIDEO: 32KBPS ~ 8MBPSIMAGENMAX. RESOLUCIÓN DE LA IMAGEN: 640 × 960CORRIENTE PRINCIPAL: 50HZ: 25FPS 640 × 48060 HZ: 24 FPS 640 × 480ROI: APOYO 1 REGIÓN FIJA PARA CADA FLUJORED</t>
  </si>
  <si>
    <t>IDS-2CD6810F-IV/C 4MM</t>
  </si>
  <si>
    <t>DESKTOP LENOVO LN V530S-07ICB INTEL CORE I5-8400 4G 1TB SFF UNIDAD</t>
  </si>
  <si>
    <t>COMPACTO, FIABLE Y CON CAPACIDAD DE RESPUESTA, EL SISTEMA DE SOBREMESA V530S. ALMACENAMIENTO 1TB HD 7200RPM 3.5" SATA3, SISTEMA OPERATIVO: FREE OS (NO  OPERATING SYSTEM), PROCESADOR: INTEL CORE I3-8100 3.6G 4C, MEMORIA RAM: 4GB DDR4 2400 UDIMM</t>
  </si>
  <si>
    <t>10TY0005CB </t>
  </si>
  <si>
    <t>DESKTOP DELL VOSTRO 3268 SFF/ CORE I5-7400/RAM 4GB/ DISCO 1TB/ WIN 10 PRO UNIDAD</t>
  </si>
  <si>
    <t>COMPUTADOR VOSTRO 3268 SFF, CORE I5-7400, RAM 4GB, DISCO 1TB, DVD-RW, WINDOWS 10 PRO, GARANTIA 1 AÑO ON-SITE</t>
  </si>
  <si>
    <t>MPH8J</t>
  </si>
  <si>
    <t>WESTERN DIGITAL</t>
  </si>
  <si>
    <t>NAS WESTERN DIGITAL PR4100 UNIDAD</t>
  </si>
  <si>
    <t>WD MY CLOUD PR4100 NAS DISKLESS</t>
  </si>
  <si>
    <t>WDBNFA0000NBK-NESN</t>
  </si>
  <si>
    <t>PROCESADOR HPE DL380 GEN10 3106 XEON-B KIT UNIDAD</t>
  </si>
  <si>
    <t>HPE DL380 GEN10 3106 XEON-B KIT</t>
  </si>
  <si>
    <t>873643-B21</t>
  </si>
  <si>
    <t>MONITOR ACER XB241H BMIPR UNIDAD</t>
  </si>
  <si>
    <t>MONITOR GAMER PANTALLA 24 FULL HD</t>
  </si>
  <si>
    <t>MM.T5VAA.001</t>
  </si>
  <si>
    <t>MONITOR VIEWSONIC 32" VX3211-4K-MHD RESOLUCION 4K PARLANTES 2 X 2W. CONECTOR 2 HDMI Y 1 DP UNIDAD</t>
  </si>
  <si>
    <t>YA SEA PARA USO DE OFICINA O PARA DISFRUTAR DEL ENTRETENIMIENTO EN EL HOGAR, EL VIEWSONIC® VX3211-4K-MHD OFRECE UNA INCREÍBLE RESOLUCIÓN ULTRA HD PARA UNA INCREÍBLE EXPERIENCIA DE VISUALIZACIÓN MULTIMEDIA. CON 4 VECES MÁS PÍXELES QUE FULL HD, ESTE MONITOR</t>
  </si>
  <si>
    <t>VX3211-4K-MHD</t>
  </si>
  <si>
    <t>MONITOR VIEWSONIC VP2768 PROFESIONAL RESOLUCION 2K PRECISION DE COLOR Y CALIBRACION HDMI - DP UNIDAD</t>
  </si>
  <si>
    <t>EL MONITOR WQHD VP2768, DISEÑADO PARA OFRECER UNA PRECISIÓN DE COLOR INIGUALABLE PARA APLICACIONES PROFESIONALES, MUESTRA SU TRABAJO CON EL COLOR VÍVIDO Y REAL QUE MERECE. CON UN PANEL SUPERCLEAR® IPS Y UN DISEÑO SIN MARCO ELEGANTE, EL VP2768 OFRECE UNA E</t>
  </si>
  <si>
    <t>VP2768 </t>
  </si>
  <si>
    <t>LAPTOP HP 240 G6 I3-6006U/14/8GB/1TB  UNIDAD</t>
  </si>
  <si>
    <t>HP 240 G6,INTEL CORE I3-7020U,W10P6,NO,BGN 1X1 +BT 4.2 WW,NO WWAN,8GB,HDD 1TB 5400RPM FIXED,LCD 14 LED HD SVA AG SLIM,NO ODD,NO DIB,1/1/0,-,ESTÁNDAR,TOUCHPAD,NO FPR</t>
  </si>
  <si>
    <t>VIDEOPROYECTOR EPSON 97H  XGA UNIDAD</t>
  </si>
  <si>
    <t>EPSON PRO 97H 2700 LUM XGA HDMI/VGAX2/RED/OPCION WIFI/RCA.XGA (1024 X 768)</t>
  </si>
  <si>
    <t>V11H688020 </t>
  </si>
  <si>
    <t>ALL IN ONE HP 20-C409LA 3US91AA  UNIDAD</t>
  </si>
  <si>
    <t>AIO OPP 20-C409LA, PROCESADOR I3-7130U, MEMORIA RAM 4GB, ALMACENAMIENTO 1TB, SISTEMA OPERATIVO WINDOWS 10 HOME, UNIDAD ÓPTICA DVD, PANTALLA 19.5" HD+, COLOR BLANCO</t>
  </si>
  <si>
    <t>3US91AA</t>
  </si>
  <si>
    <t>ACCESS POINT SOPHOS AP-55 UNIDAD</t>
  </si>
  <si>
    <t>SOPHOS ACCESS POINT 55  + INYECTOR POE</t>
  </si>
  <si>
    <t>ASCZTCHNF</t>
  </si>
  <si>
    <t>ACCESS POINT SOPHOS AP-55C UNIDAD</t>
  </si>
  <si>
    <t>SOPHOS ACCESS POINT 55C - MODELO CIRCULAR + INYECTOR POE</t>
  </si>
  <si>
    <t>ASEZTCHNF</t>
  </si>
  <si>
    <t>VIDEOPROYECTOR VIEWSONIC PA505W 3500 LUM - RESOLUCION HD - PARLANTE 8W - 2 HDMI - 2 VGA UNIDAD</t>
  </si>
  <si>
    <t>EL PROYECTOR PA505W, CON UNA EXCELENTE RELACIÓN PRECIO/RENDIMIENTO, TIENE 3.500 LÚMENES, RESOLUCIÓN WXGA NATIVA DE 1280X800, Y UN DISEÑO INTUITIVO Y FÁCIL DE USAR.OFRECE UNA GAMA DE COLORES MÁS AMPLIA PARA LA PROYECCIÓN DE IMÁGENES REALES. EL PA505W TAMBI</t>
  </si>
  <si>
    <t>PA505W</t>
  </si>
  <si>
    <t>CAMARA VIDEO</t>
  </si>
  <si>
    <t>CAMARA VIDEO CANON VIXIA HF G21  UNIDAD</t>
  </si>
  <si>
    <t>LA VIDEOCÁMARA VIXIA HF G21, ESTÁ DISEÑADA PARA VERDADEROS ENTUSIASTAS DEL VIDEO, CON FUNCIONES DE UNA CÁMARA PROFESIONAL A UN PRECIO ACCESIBLE.ESTÁ EQUIPADA CON 20X DE ZOOM ÓPTICO Y UN GRAN ANGULAR DE 26.8MM, CON IRIS DE 8 ASPAS PARA UNA IMPRESIONANTE CALIDAD DE VIDEO Y HERMOSOS FONDOS CON DESENFOQUE.LAS CÁMARAS CANON CON SENSOR HD CMOS PRO PROVEEN UNA EXTRAORDINARIA FLEXIBILIDAD CON UN RANGO DINÁMICO EXTENDIDO Y UNA GRADACIÓN DE COLORES MEJORADA.</t>
  </si>
  <si>
    <t>2404C002</t>
  </si>
  <si>
    <t>ALL IN ONE LENOVO V330-20ICB I38100 4G 1TB (10UL0009CB) UNIDAD</t>
  </si>
  <si>
    <t>10UL0009CB </t>
  </si>
  <si>
    <t>LINKSYS</t>
  </si>
  <si>
    <t>ACCESS POINT LINKSYS DUAL BAND AC2600 LAPAC2600C UNIDAD</t>
  </si>
  <si>
    <t>LINKSYS BUSINESS LAPAC2600C AC2600 DUAL-BAND CLOUD AC WAVE 2 WIRELESS ACCESS POINT</t>
  </si>
  <si>
    <t>LAPAC2006C</t>
  </si>
  <si>
    <t>BATERIA</t>
  </si>
  <si>
    <t>BATERIA APC APCRBC140  UNIDAD</t>
  </si>
  <si>
    <t>BATERIA APC APCRBC140, MODULO DE BATERIA PARA SMART-UP, BATERIA SELLADA DE PLOMO, A PRUEBA DE FILTRACIÓN, VIDA UTIL DE 3 A 5 AÑOS. CONSISTE EN 2 BATERIAS COMO MODULO.</t>
  </si>
  <si>
    <t>APCRBC140 </t>
  </si>
  <si>
    <t>LAPTOP HP 250 G6 1ZR24LA UNIDAD</t>
  </si>
  <si>
    <t>COMPUTADOR HP 250 G6 ,LNTEL® CORE™ I3-6006U DISCRETA R5M1-30 ,W10H6 SL,NO,BGN LXL +BT 4.0 WW,8GB 1X8GB 1600 DDR3L,HDD 1TB 5400RPM FIXED,LCD 15.6 LED HD SVA AG SLIM,1-1-0.</t>
  </si>
  <si>
    <t>1ZR24LA</t>
  </si>
  <si>
    <t>MONITOR VIEWSONIC CDE3204 UNIDAD</t>
  </si>
  <si>
    <t>LA CDE3204 DE VIEWSONIC® ES UNA PANTALLA COMERCIAL LED FULL HD DE ALTO RENDIMIENTO Y GRAN VALOR DE 32 31,5" VISIBLES PARA HOTELES, RESTAURANTES Y ENTORNOS DE ALOJAMIENTO. ADEMÁS DE LAS OPCIONES DE CONECTIVIDAD VERSÁTILES, ENTRE ELLAS HDMI, HDMI/MHL, VGA, DVI, SPDIF, YPBPR, LA PANTALLA VIENE CON UNA FUNCIÓN DE REPRODUCCIÓN MULTIMEDIA USB SIMPLE Y CONVENIENTE. CON RESOLUCIÓN DE 1920X1080, 350 NITS DE BRILLANTEZ, AMPLIOS ÁNGULOS DE VISUALIZACIÓN Y DOS ALTAVOCES ESTÉREO DE 10 W, LA CDE3204 OFRECE IMÁGENES NÍTIDAS Y UN INCREÍBLE SONIDO PARA UN RENDIMIENTO SUPERIOR MULTIMEDIA. LA CAPACIDAD DE PASO HDMI CEC PROPORCIONA REPRODUCCIÓN CON UN SOLO TOQUE Y OTRAS FUNCIONES DE CONTROL PARA VARIOS DISPOSITIVOS CONECTADOS, TALES COMO DECODIFICADORES HD, REPRODUCTORES MULTIMEDIA Y REPRODUCTORES BLU-RAY</t>
  </si>
  <si>
    <t>CDE3204</t>
  </si>
  <si>
    <t>DESKTOP LENOVO V520S-08IKL I5 10NN000ECB UNIDAD</t>
  </si>
  <si>
    <t>COMPUTADOR LENOVO V520S SFF, INTEL CORE I5-7400, 4GB DDR4, 1TB SATA, DVDRW, USB3.0, VGA, DISPLAYPORT, FREE DOS 10NN000ECB.</t>
  </si>
  <si>
    <t>10NN000ECB</t>
  </si>
  <si>
    <t>MATERIAL EDUCATIVO DIGITAL AULANOVA EFECTO EDUCATIVO  KDP100 - RECURSO EDUCATIVO DIGITAL PARA PIZARR</t>
  </si>
  <si>
    <t>SOFTWARE DIGITAL PARA PIZARRA INTERACTIVA, QUE CONTIENE HERRAMIENTAS DIGITALES QUE PROMUEVEN EL DESARROLLO DE HABILIDADES Y LA GENERACIÓN DE APRENDIZAJES EN LENGUAJE, MATEMÁTICA Y CIENCIAS</t>
  </si>
  <si>
    <t>SIN PN</t>
  </si>
  <si>
    <t>COMPUTADOR LAPTOP HP 240 G6 CORE I5, INTEL CORE I5-7200U , 4GB 1X4GB 2133 DDR4, HDD 1TB 5400RPM FIXED, 14, 1366 X 768, FREEDOS 2.0</t>
  </si>
  <si>
    <t>1NW27LT</t>
  </si>
  <si>
    <t>UPS ENERSAFE ESOL T-E 3KVA  UNIDAD</t>
  </si>
  <si>
    <t>UPS ON LINE, DOBLE CONVERSIÓN, MONOFÁSICA 1:1 POTENCIA 3KVA/2700WATTS, TIPO TORRE.  FACTOR DE POTENCIA 0,9. UNICA EN ESTE FORMATO QUE PERMITE AUMENTAR SU AUTONOMÍA AGREGANDO BANCOS DE BATERÍAS PLUG&amp;PLAY. INCLUYE CD  CON SOFTWARE DE MONITOREO Y SHUTDOWN LOCAL , MANUAL DE USUARIO.</t>
  </si>
  <si>
    <t>UPSESOLTE3KVA</t>
  </si>
  <si>
    <t>LAPTOP HP 240 G6 I3-7020U 4MZ88LT UNIDAD</t>
  </si>
  <si>
    <t>COMPUTADOR HP 240 G6,INTEL CORE I3-7020U,W10H6 SL,NO,BGN 1X1 +BT 4.2 WW,NO WWAN,4GB 1X4GB 2133 DDR4,HDD 1TB 5400RPM FIXED,LCD 14 LED HD SVA AG SLIM,NO ODD,NO DIB,1/1/0,-,ESTÁNDAR,TOUCHPAD,NO FPR</t>
  </si>
  <si>
    <t>4MZ88LT</t>
  </si>
  <si>
    <t>TARJETA CONTROLADORA DELL SAS 12GBPS HBA EXTERNAL CONTROLLER, FULL HEIGHT, CUSKIT UNIDAD</t>
  </si>
  <si>
    <t>TARJETA CONTROLADORA DELL SAS 12GBPS HBA EXTERNAL CONTROLLER, FULL HEIGHT,CUSKIT</t>
  </si>
  <si>
    <t>405-AADZ</t>
  </si>
  <si>
    <t>EATON</t>
  </si>
  <si>
    <t>UPS EATON TIPO TORRE DX 1000H 1KVA/700W UNIDAD</t>
  </si>
  <si>
    <t>LA LÍNEA UPS E-SERIE DX ONLINE DOBLE CONVERSIÓN DE EATON, PROPORCIONA PROTECCIÓN A LAS APLICACIONES DE MISIÓN CRÍTICA EN TIEMPOS DE INACTIVIDAD, ASÍ COMO TAMBIÉN CONTRA LA PÉRDIDA DE DATOS Y DETERIORO. IDEALMENTE DISEÑADO PARA RESPALDAR Y PROTEGER EQUIPOS MÉDICOS, SERVIDORES, DISPOSITIVOS DE REDES, ENTRE OTRAS APLICACIONES PARA SU EMPRESA U HOGAR.MONOFÁSICA (1:1), FORMATO: TORRE, CAPACIDAD: 1KVA/700W, VOLTAJE: 220V, FRECUENCIA: 50/60HZ, FACTOR DE POTENCIA: 0.7, PUERTOS DE COMUNICACIÓN: USB, RS232, RJ11, RJ45, (OPCIONALES: SNMP Y CONTACTO SECO), PANTALLA LCD DIGITAL.</t>
  </si>
  <si>
    <t>UPSPWEDX1000H</t>
  </si>
  <si>
    <t>TELEVISORES</t>
  </si>
  <si>
    <t>TELEVISORES LG LED 49" 4K ULTRA HD SMART TV UNIDAD</t>
  </si>
  <si>
    <t>LED 49" UJ6510 4K ULTRA HD SMART TV</t>
  </si>
  <si>
    <t>49UJ6510</t>
  </si>
  <si>
    <t>TELEVISORES LG 50UK6300 UNIDAD</t>
  </si>
  <si>
    <t>TELEVISOR LG 50PULGADAS ULTRA HD SMART TV CON SINTONIZADOR DIGITAL UNIDAD</t>
  </si>
  <si>
    <t>50UK6300</t>
  </si>
  <si>
    <t>VIDEOPROYECTOR VIEWSONIC PA503W 3.600 LUMENES UNIDAD</t>
  </si>
  <si>
    <t>DLP WXGA 3600 LUMENES, 1XHDMI, RGB, VGA</t>
  </si>
  <si>
    <t>PA503W</t>
  </si>
  <si>
    <t>LAPTOP HP 240 G6 I3-7020U/14/8GB/1TB  UNIDAD</t>
  </si>
  <si>
    <t>HP 240 G6,INTEL CORE I3-7020U,W10H6 SL,NO,BGN 1X1 +BT 4.2 WW,NO WWAN,8GB,HDD 1TB 5400RPM FIXED,LCD 14 LED HD SVA AG SLIM,NO ODD,NO DIB,1/1/0,-,ESTÁNDAR,TOUCHPAD,NO FPR</t>
  </si>
  <si>
    <t>4MZ88LT CTO</t>
  </si>
  <si>
    <t>DESKTOP LENOVO LN V530S-07ICB, INTEL CORE I3_8100 4G 1TB SFF UNIDAD</t>
  </si>
  <si>
    <t>10TY0004CB </t>
  </si>
  <si>
    <t>LAPTOP HP 250 G6 I3-7020U/15/8GB/1TB  UNIDAD</t>
  </si>
  <si>
    <t>HP 240 G6,INTEL CORE I3-7020U,W10H6 SL,NO,BGN 1X1 +BT 4.2 WW,NO WWAN,8GB,HDD 1TB 5400RPM FIXED,LCD 14 LED HD SVA AG SLIM,NO ODD,NO DIB,1/1/0,-, ESTÁNDAR, TOUCHPAD, NO FPR</t>
  </si>
  <si>
    <t>3XU63LT CTO</t>
  </si>
  <si>
    <t>SOPORTE VIDEOPROYECTORES</t>
  </si>
  <si>
    <t>SOPORTE VIDEOPROYECTORES VIEWSONIC WMK-027 UNIDAD</t>
  </si>
  <si>
    <t>MONTAJE DE PARED PARA ALCANCE CORTO. COMPATIBLE CON: PJD5353, PJD6353S, PJD6383S, PJD6683WS, PJD7383, PJD7383I, PJD7583W, PJD7583WI, COLOR NEGRO.</t>
  </si>
  <si>
    <t>WMK-027</t>
  </si>
  <si>
    <t>VIDEOPROYECTOR LG TECNOLOGIA LED MINI PH550G UNIDAD</t>
  </si>
  <si>
    <t>HD RESOLUTION (1280 X 720), WIRELESS CONNECTION (W/ ANDROID O/S, WIDI), BLUETOOTH SOUND OUT, BUILT-IN BATTERY (UP TO 2.5 HOURS)</t>
  </si>
  <si>
    <t>PH550G </t>
  </si>
  <si>
    <t>VIDEOPROYECTOR EPSON POWERLITE X05  UNIDAD</t>
  </si>
  <si>
    <t>PROYECTOR PORTÁTIL EPSON POWERLITE X05+ 3LCD, XGA 1024 X 768, 3300 LÚMENES, BLANCO</t>
  </si>
  <si>
    <t>V11H839021</t>
  </si>
  <si>
    <t>ALL IN ONE HP 20-C404LA I3-7130U 3UR26AA UNIDAD</t>
  </si>
  <si>
    <t>COMPUTADOR AIO HP 20-C404LA/20"/I3-7130U/4GB/1TB/NEGRO/FREEDOS/DVDRW</t>
  </si>
  <si>
    <t>3UR26AA </t>
  </si>
  <si>
    <t>ACCESS POINT LINKSYS DUAL BAND AC2600 - LAPAC2600 UNIDAD</t>
  </si>
  <si>
    <t>LINKSYS LAPAC2600 BUSINESS PRO SERIES WIRELESS-AC DUAL-BAND MU-MIMO ACCESS POINT</t>
  </si>
  <si>
    <t>LAPAC2600</t>
  </si>
  <si>
    <t>HDD PC HPE 4TB SATA 7.2K LFF RW UNIDAD</t>
  </si>
  <si>
    <t>HPE 4TB SATA 7.2K LFF RW HDD - 801888-B21</t>
  </si>
  <si>
    <t>801888-B21</t>
  </si>
  <si>
    <t>ROUTER</t>
  </si>
  <si>
    <t>ROUTER LINKSYS WRT320ACM UNIDAD</t>
  </si>
  <si>
    <t>LINKSYS ROUTER WRT320ACM – MU MIMO-AC3200 – 2 AÑOS DE GARANTÍA</t>
  </si>
  <si>
    <t>WRT320ACM </t>
  </si>
  <si>
    <t>LAPTOP HP 15-DA0006LA  UNIDAD</t>
  </si>
  <si>
    <t>HP 15-DA0006LA, INTEL® CORE  I3-7020U, 4GB DDR4, 1TB SATA, USB3.1, WIFI, BLUETOOTH, HDMI, 15,6" WLED HD SVA, WINDOWS 10 HOME 64 3PX31LA.</t>
  </si>
  <si>
    <t>3PX31LA </t>
  </si>
  <si>
    <t>ACCESORIO DE CAMARA HIKVISION DS-7208/7216HQHI-K2 UNIDAD</t>
  </si>
  <si>
    <t>VIDEO GRABADOR 16CH H.265 HASTA 3MP DS-7208/7216HQHI-K2 MARCA HIKVISION. ENTRADA DE VIDEO / AUDIO</t>
  </si>
  <si>
    <t>DS-7208/7216HQHI-K2 </t>
  </si>
  <si>
    <t>HDD PC HPE 1TB SAS 7.2K SFF SC 512E DS  UNIDAD</t>
  </si>
  <si>
    <t>HPE 1TB SAS 7.2K SFF SC 512E DS HDD - 765464-B21</t>
  </si>
  <si>
    <t>765464-B21</t>
  </si>
  <si>
    <t>TABLA DIGITALIZADORA</t>
  </si>
  <si>
    <t>WACOM</t>
  </si>
  <si>
    <t>TABLA DIGITALIZADORA WACOM PTH660  UNIDAD</t>
  </si>
  <si>
    <t>TABLETA WACOM INTUOS PRO PEN &amp; TOUCH MEDIUM, ÁREA ACTIVA: 224 X 148 MM RESOLUCIÓN: 5080 LPI TÁCTIL: SÍ, MULTITÁCTIL NIVELES DE PRESIÓN: 8192,  TANTO PUNTA COMO BORRADOR TECLAS DE ACCESO RÁPIDO PERSONALIZABLES: 6 EXPRESSKEYS™ DIMENSIONES: 338 X 219 X 8 MM PESO: 700 G 10 PUNTAS: 6 ESTÁNDAR Y 4 DE ROTULADOR EN PORTALÁPICES</t>
  </si>
  <si>
    <t>PTH660</t>
  </si>
  <si>
    <t>ACCESORIO DE CAMARA HIKVISION DS-7324HQHI-K4 UNIDAD</t>
  </si>
  <si>
    <t>HIKVISION - STANDALONE DVR - 24 VIDEO CHANNELS - NETWORKED - 3MPTURBO HD 4MP</t>
  </si>
  <si>
    <t>DS-7324HQHI-K4</t>
  </si>
  <si>
    <t>SCANNER HP SCANJET PRO 3000 S3 - L2753A UNIDAD</t>
  </si>
  <si>
    <t>ESCÁNER HP SCANJET PRO 3000 S3 CON ALIMENTACIÓN DE HOJAS L2753A</t>
  </si>
  <si>
    <t>L2753A</t>
  </si>
  <si>
    <t>REPRODUCTOR VIDEO VIEWSONIC NMP620-P10 UNIDAD</t>
  </si>
  <si>
    <t>PARA UNA CONFIABILIDAD EXTREMA Y EXCELENTE REPRODUCCIÓN MULTIMEDIA ULTRA HD 4K, EL REPRODUCTOR MULTIMEDIA EN RED NMP-620-P10 DE VIEWSONIC® MUESTRA MENSAJES DINÁMICOS EN PANTALLAS DE FORMATO GRANDE. EQUIPADO CON LA MÁS RECIENTE CPU N3350 INTEL® CELERON®, LA NMP620-P10 OFRECE ALTO RENDIMIENTO EN UN PEQUEÑO PAQUETE. SU DISEÑO DELGADO Y COMPACTO ES IDEAL PARA LA INSTALACIÓN FUERA DEL SITIO DETRÁS DE LA SEÑALIZACIÓN DIGITAL. A PESAR DE SU TAMAÑO, CUENTA CON PUERTOS DE CONECTIVIDAD COMPLETOS, COMO HDMI, USB 3.0, USB 2.0 Y RJ45 LAN. GRACIAS A LOS 32 GB DE MEMORIA INTEGRADA, ESTE REPRODUCTOR MULTIMEDIA PUEDE ALMACENAR Y REPRODUCIR HORAS Y HORAS DE CONTENIDO DE ALTA DEFINICIÓN IMPACTANTE.</t>
  </si>
  <si>
    <t>NMP620-P10</t>
  </si>
  <si>
    <t>TELEVISORES LG 49LK5700 UNIDAD</t>
  </si>
  <si>
    <t>TELEVISOR LG 49 PULGADAS ULTRA HD SMART TV CON SINTONIZADOR DIGITAL UNIDAD</t>
  </si>
  <si>
    <t>49LK5700</t>
  </si>
  <si>
    <t>DESKTOP LENOVO SFF V520S I3-7200/4GB/1TB/FREE DOS UNIDAD</t>
  </si>
  <si>
    <t>COMPUTADOR LEN PC SFF V520S I3-7200 4GB 1TB DOS</t>
  </si>
  <si>
    <t>10NN000GCB</t>
  </si>
  <si>
    <t>HDD PC DELL 300GB 15000 RPM 2.5 UNIDAD</t>
  </si>
  <si>
    <t>HDD DELL 300GB 15K RPM SAS 12GBPS 512N 2.5IN HOT-PLUG HARD DRIVE, CK.</t>
  </si>
  <si>
    <t>400-ATII</t>
  </si>
  <si>
    <t>SCANNER EPSON ES-500W  UNIDAD</t>
  </si>
  <si>
    <t>EL DIGITALIZADOR INALÁMBRICO WORKFORCE ES-500W ES VELOZ Y FÁCIL DE USAR. ALIMENTACIÓN VERTICAL, ESCÁNER DÚPLEX A COLOR, HASTA 4000 EXPLORACIONES POR DÍA, ADF 50 HOJAS. HASTA 35 PPM, 600 PPP X 600 PPP.</t>
  </si>
  <si>
    <t>B11B228201</t>
  </si>
  <si>
    <t>TELEVISORES LG 43UK6300 UNIDAD</t>
  </si>
  <si>
    <t>TELEVISOR LG 43 PULGADAS ULTRA HD SMART TV CON SINTONIZADOR DIGITAL UNIDAD</t>
  </si>
  <si>
    <t>43UK6300</t>
  </si>
  <si>
    <t>CAMARA FOTOGRAFICA CANON EOS REBEL T6 PREMIUM KIT  UNIDAD</t>
  </si>
  <si>
    <t>LA EOS REBEL T6 ES LA CÁMARA CON LA CALIDAD QUE TUS FOTOS MERECEN. IDEAL PARA LOS USUARIOS DE CÁMARAS DIGITALES SENCILLAS O DE TELÉFONOS INTELIGENTES QUE DESEEN DAR UN PASO HACIA ADELANTE CON SUS IMÁGENES. ESTÁ EQUIPADA CON UN SENSOR DE IMAGEN CMOS DE 18.0 MEGAPÍXELES Y EL PROCESADOR DE IMAGEN DIGIC 4+ PARA OBTENER FOTOS Y VIDEOS CON DETALLES PRECISOS Y COLORES BRILLANTES, AÚN EN CONDICIONES DE POCA LUZ. YA SEA QUE TE ENCUENTRES REALIZANDO UNA CAMINATA DE AVENTURA O CAPTURES IMÁGENES ESPONTÁNEAS DURANTE UNA SALIDA NOCTURNA CON TUS AMIGOS, LA EOS REBEL T6 PUEDE AYUDARTE A TOMAR FOTOS DE LAS QUE PODRÁS PRESUMIR. CON CONECTIVIDAD WI-FI® Y NFC INTEGRADA, ES MUY FÁCIL SUBIR TUS FOTOS FAVORITAS A LAS REDES SOCIALES PREFERIDAS Y COMPARTIR CON TUS AMIGOS, FAMILIARES Y TODO EL MUNDO. SI ES LA PRIMERA VEZ QUE USAS UNA CÁMARA RÉFLEX DIGITAL, EL MODO AUTO DISCERNIDOR DE ESCENAS PUEDE AJUSTAR, DE FORMA CONVENIENTE Y AUTOMÁTICA, LAS CONFIGURACIONES DE LA CÁMARA DE ACUERDO CON LAS CARACTERÍSTICAS</t>
  </si>
  <si>
    <t>1159C009</t>
  </si>
  <si>
    <t>TOSHIBA</t>
  </si>
  <si>
    <t>HDD PC TOSHIBA N300 NAS 10TB 3.5 7200RPM  UNIDAD</t>
  </si>
  <si>
    <t>TOSHIBA NAS HARD DRIVE INTERNAL 10 TB. 3.5 7200RPM TOSHIBA •INTERNO•3.5"•SATA 6GB/S•7200 RPM•BÚFER: 256 MB</t>
  </si>
  <si>
    <t>HDWG11AXZSTA </t>
  </si>
  <si>
    <t>LAPTOP ASUS X407UA BV349 VIVOBOOK ENDLESS  UNIDAD</t>
  </si>
  <si>
    <t>LAPTOP ASUS X407UA BV349 I3 8130U 1T 4G 14IN ENDLESS</t>
  </si>
  <si>
    <t>90NB0HP1-M05140</t>
  </si>
  <si>
    <t>MEMORIA RAM HPE 16GB 1RX4 PC4-2666V-R SMART KIT UNIDAD</t>
  </si>
  <si>
    <t>HPE 16GB 1RX4 PC4-2666V-R SMART KIT</t>
  </si>
  <si>
    <t>838081-B21</t>
  </si>
  <si>
    <t>VIDEOPROYECTOR VIEWSONIC PA502X DLP 3.500 LUMENES UNIDAD</t>
  </si>
  <si>
    <t>PROYECTOR DLP - PORTÁTIL - 3D - 3500 ANSI LUMENS - XGA 1024 X 768 - 4:3</t>
  </si>
  <si>
    <t>PA502X</t>
  </si>
  <si>
    <t>ALL IN ONE HP 20-C308LA UNIDAD</t>
  </si>
  <si>
    <t>COMPUTADOR ALL IN ONE HP 20-C308LA AMD-A4 9120, 4 GB DDR4, HDD 1TB 7200RPM, 19, 5´´ WLED 1600X900, WINDOWS 10 HOME, GRABADOR DE DVD</t>
  </si>
  <si>
    <t>X6B38AA </t>
  </si>
  <si>
    <t>LAPTOP LENOVO V330-14IKB I3-7020U 1TB FREE UNIDAD</t>
  </si>
  <si>
    <t>SENCILLO. FLEXIBLE. COMPATIBLE. CON LA FLEXIBILIDAD DE UNA UNIDAD ULTRABAY QUE PUEDE ALBERGAR UNA UNIDAD ÓPTICA O UNA BATERÍA ADICIONAL, Y COMPATIBILIDAD CON VARIOS PUERTOS USB-C Y USB 3.0, EL V330 ES FÁCIL DE IMPLEMENTAR PARA LOS EQUIPOS DE IT. OBTURADOR</t>
  </si>
  <si>
    <t>81B0009XCL </t>
  </si>
  <si>
    <t>DESKTOP HP 280 G3 SFF 3WN79LT INTEL CORE I3-8100 3.6GHZ 4C 65W UNIDAD</t>
  </si>
  <si>
    <t>COMPUTADOR HP 280 G3 SFF// PROCESADOR: INTEL CORE I3-8100 3.6GHZ 4C 65W// ALMACENAMIENTO: 1TB 7200RPM SATA-6G 3.5 HDD// MEMORIA RAM : 4GB 1X4GB DDR4 2133// UNIDADA OPTICAODD 9.5 DVDWR// MOUSE: USB// TECLADO: USB// SISTEMA OPERATIVO: FREEDOS 2.0</t>
  </si>
  <si>
    <t>3WN79LT</t>
  </si>
  <si>
    <t>TABLET SAMSUNG GALAXY TAB A 10.5" WIFI NEGRO     UNIDAD</t>
  </si>
  <si>
    <t>TABLET SAMSUNG GALAXY TAB A 10.5" WIFI  32GB  NEGRO</t>
  </si>
  <si>
    <t>SM-T590NZKPCHO</t>
  </si>
  <si>
    <t>HDD PC HPE 4TB SATA 7.2K LFF SC DS HDD UNIDAD</t>
  </si>
  <si>
    <t>DISCO DURO 4TB SATA 7.2K PARA SERVERS GEN10</t>
  </si>
  <si>
    <t>872491-B21</t>
  </si>
  <si>
    <t>LAPTOP LENOVO V310 UNIDAD</t>
  </si>
  <si>
    <t>COMPUTADOR NOTEBOOK LN V310-14ISK I3 4G 1TB D</t>
  </si>
  <si>
    <t>80SX00B0CL</t>
  </si>
  <si>
    <t>CAMARA IP HIKVISION PTZ DS-2DE4220-AE UNIDAD</t>
  </si>
  <si>
    <t>DOMO PTZ IP 2 MP EXTERIOR IP66 ZOOM 20X ONVIF H.264</t>
  </si>
  <si>
    <t>DS-2DE4220-AE</t>
  </si>
  <si>
    <t>LAPTOP LENOVO LN V130-14IKB 3865U 4G 500 W10H UNIDAD</t>
  </si>
  <si>
    <t>COMPUTADOR EL PORTÁTIL V130 DE 35,56 CM (14"), CON LAS SIGUIENTES CARACTERISTICAS: ALMACENAMIENTO 500GB HD 5400RPM 7MM, SISTEMA OPERATIVO W10H, PROCESADOR CELERON 3865U, MEMORIA RAM 4GB</t>
  </si>
  <si>
    <t>81HQ00GDCL</t>
  </si>
  <si>
    <t>ALL IN ONE LENOVO LN V130-20IGM AIO J5005 4G 1T UNIDAD</t>
  </si>
  <si>
    <t>COMPUTADOR LENOVO V130 AIO (19.5 PULGADAS, INTEL), SISTEMA OPERATIVO: FREE DOS, PROCESADOR: PROCESADOR INTEL PENTIUM SILVER J5005, MEMORIA RAM: 4 GB, ALMACENAMIENTO: 1 TB, PANTALLA 19,5 IN WXGA  Y RESOLUCION: 19.5 (1440 X 900), 250 NITS, 16:10, PANEL ANTIDESLUMBRANT</t>
  </si>
  <si>
    <t>10RX000ECB</t>
  </si>
  <si>
    <t>ROUTER D-LINK DSR-500AC UNIDAD</t>
  </si>
  <si>
    <t>DSR-500AC UNIFIED WIRELESS 11AC SERVICE ROUTER SELECTABLE DUAL BAND</t>
  </si>
  <si>
    <t>DSR-500AC</t>
  </si>
  <si>
    <t>ACCESORIO VIDEOPROYECTOR</t>
  </si>
  <si>
    <t>ACCESORIO VIDEOPROYECTOR VIEWSONIC HB10B UNIDAD</t>
  </si>
  <si>
    <t>TRANSMITA Y RECIBA VIDEOS Y AUDIO ULTRA HD NO COMPRIMIDOS Y CONTROL IRTRANSMITA VIDEO 4K/2K DESDE UNA DISTANCIA DE 115 FT, Y VIDEO 1080P DESDE UNA DISTANCIA DE 230 FTADMITE TRANSMISIÓN DE CONTENIDOS EN 3D HDMI 1.4A Y CUMPLIMIENTO HDCP 1.2LOS RECEPTORES Y EL TRANSMISOR INFRARROJOS INTEGRADOS PERMITEN COMANDOS IR BIDIRECCIONALESPOC INCORPORADA Y SOPORTE DE ENERGÍA MICRO USB PARA OPCIONES DE INSTALACIÓN VERSÁTILES RECEPTORINSTALACIÓN INTEGRADA EN PRÁCTICAMENTE CUALQUIER PANTALLA CON HDMI</t>
  </si>
  <si>
    <t>HB10B</t>
  </si>
  <si>
    <t>LAPTOP HP 240 G6 - 2UM11LA  UNIDAD</t>
  </si>
  <si>
    <t>HP 240 G6, INTEL CELERON N3350,WINDOWS 10 HOME, MEMORIA RAM 4GB, ALMACENAMIENTO HDD 1TB 5400RPM, PANTALLA LCD 15.6 LED HD</t>
  </si>
  <si>
    <t>2UM11LA</t>
  </si>
  <si>
    <t>VIDEOPROYECTOR ACER ESSENTIAL X117H UNIDAD</t>
  </si>
  <si>
    <t>ESSENTIAL X117H/RESOLUCION MAXIMA 1920 X 1200/VIDA DE LÁMPARA MODO NORMAL5000 HORAS</t>
  </si>
  <si>
    <t>MR.JP211.00C</t>
  </si>
  <si>
    <t>PENDRIVE KINGSTON HX SAVAGE 512GB  UNIDAD</t>
  </si>
  <si>
    <t>HXS3/512GB 512GB HX SAVAGE USB 3.1/3.0 350MB/S R, 250MB/S W</t>
  </si>
  <si>
    <t>HXS3/512GB</t>
  </si>
  <si>
    <t>CAMARA VIDEO CANON VIXIA HF R80 UNIDAD</t>
  </si>
  <si>
    <t xml:space="preserve">VIDEOCÁMARA VIXIA HF R80 ES UNA VIDEOCÁMARA LIVIANA, HASTA 6 HORAS DE GRABACIÓN Y LA FLEXIBILIDAD DE UN ZOOM ÓPTICO DE GRAN ALCANCE, LO QUE LA HACE IDEAL PARA LLEVARLA EN TODO TIPO DE OCASIONES. CUENTA CON GRABACIÓN FLEXIBLE EN CÁMARA LENTA Y EN CÁMARA RÁPIDA. EL MODO DE PRIORIDAD EN ALTA LUMINOSIDAD MEJORA Y DA CORRECCIÓN DE CONTRALUZ PARA AYUDAR EN LA PRODUCCIÓN DE TOMAS NÍTIDAS. </t>
  </si>
  <si>
    <t>1959C001</t>
  </si>
  <si>
    <t>PENDRIVE KINGSTON IRON KEY D300M ENTERPRISE 128GB UNIDAD</t>
  </si>
  <si>
    <t>USB PENDRIVE ENCRIPTADO ADMINISTRABLE</t>
  </si>
  <si>
    <t>IKD300M/128GB</t>
  </si>
  <si>
    <t>PENDRIVE KINGSTON IRON KEY D300S SERIALIZED 128GB UNIDAD</t>
  </si>
  <si>
    <t>USB PENDRIVE ENCRIPTADO STAND ALONE/SERIALIZADO</t>
  </si>
  <si>
    <t>IKD300S/128GB</t>
  </si>
  <si>
    <t>SCANNER EPSON WORKFORCE ES-400 UNIDAD</t>
  </si>
  <si>
    <t>SCANNER EPSON WORKFORCE ES-400. 600DPI/35/70IPM/USB/OFICIO/DUPLEX/DS-510</t>
  </si>
  <si>
    <t>B11B226201</t>
  </si>
  <si>
    <t>LAPTOP LENOVO V110-14IAP N3350 UNIDAD</t>
  </si>
  <si>
    <t>COMPUTADOR LA CONFIABLE V110 CON PANTALLA ANTIRREFLEJO DE 14" Y UN PESO DE TAN SÓLO 1,8 KG, PUEDE SATISFACER TUS NECESIDADES COMERCIALES EN EL PRESENTE Y EN EL FUTURO. POSEE PROCESADOR INTEL CELERON N3350, GRÁFICOS INTEGRADOS, ALMACENAMIENTO DE 500 GB, 4 GB DE RAM Y</t>
  </si>
  <si>
    <t>80TF002XCL </t>
  </si>
  <si>
    <t>LAPTOP HP 240 G6 CELERON N4000 3XU07LT UNIDAD</t>
  </si>
  <si>
    <t>COMPUTADOR HP 240 G6,INTEL CELERON N4000,W10H6 SL,NO,BGN 1X1 +BT 4.2 WW,NO WWAN,4GB 1X4GB 2400 DDR4,HDD 500GB 7200RPM FIXED,LCD 14 LED HD SVA AG SLIM,NO ODD,NO DIB,1/1/0,-,ESTÁNDAR,TOUCHPAD,NO FPR</t>
  </si>
  <si>
    <t>3XU07LT</t>
  </si>
  <si>
    <t>MONITOR VIEWSONIC PANTALLA TÁCTIL INTERACTIVA 17” TD1711 PARA PC CONEXIONES USB - HDMI - VGA UNIDAD</t>
  </si>
  <si>
    <t>EL TD1711 ES UN MONITOR DE RELACIÓN DE ASPECTO 5:4 DE 17 "CON TECNOLOGÍA TÁCTIL RESISTIVA DE 1 PUNTO. ES UNA PANTALLA TÁCTIL ROBUSTA Y SENSIBLE A LA PRESIÓN QUE ES RESISTENTE A LA CONTAMINACIÓN,  PERMITE INCLINACION DE 90 GRADOS (VER FOTO). LA TECNOLOGÍA</t>
  </si>
  <si>
    <t>TD1711 </t>
  </si>
  <si>
    <t>MSI</t>
  </si>
  <si>
    <t>MONITOR MSI CURVO FULL HD 25" UNIDAD</t>
  </si>
  <si>
    <t>MSI MONITOR GAMING 24" CURVO FULL HD HDMI DVI DISPLAY 1080P PANTALLA PANORÁMICA</t>
  </si>
  <si>
    <t>OPTIXG24C</t>
  </si>
  <si>
    <t>VIDEOPROYECTOR VIEWSONIC PA503S UNIDAD</t>
  </si>
  <si>
    <t>PROYECTOR SVGA DLP DE 3600 LÚMENES PARA ESPACIOS PEQUEÑOS. SVGA. HDMI.</t>
  </si>
  <si>
    <t>PA503S</t>
  </si>
  <si>
    <t>VIDEOPROYECTOR VIEWSONIC PA502S SVGA UNIDAD</t>
  </si>
  <si>
    <t>PROYECTOR VIEWSONIC PA502S SVGA 3500LUM HDMI/SIN PARLANTES/15000H</t>
  </si>
  <si>
    <t>PA502S</t>
  </si>
  <si>
    <t>TABLET SAMSUNG GALAXY TAB A 2016 WITH S PEN 10.1" WIFI   BOOK COVER UNIDAD</t>
  </si>
  <si>
    <t>TABLET GALAXY TAB A 2016 WITH S PEN 10.1" WIFI + BOOK COVER</t>
  </si>
  <si>
    <t>F-SM-P580NZK</t>
  </si>
  <si>
    <t>LAPTOP HP 245 G6, AMD UNIDAD</t>
  </si>
  <si>
    <t>COMPUTADOR NOTEBOOK HP 245 G6, AMD DUAL-CORE E2-9000E, WINDOWS 10 HOME SL, BGN 1X1 +BT 4.2 WW, 4GB (1X4GB) 1866 DDR4, HDD 500GB 7200RPM FIXED, LCD 14 LED HD SVA AG SLIM, NO ODD, 1/1/0</t>
  </si>
  <si>
    <t>1LA71LT </t>
  </si>
  <si>
    <t>SCANNER EPSON WORKFORCE DS-320 UNIDAD</t>
  </si>
  <si>
    <t>ESCÁNER WORKFORCE DS-320 DÚPLEX PORTÁTIL A COLOR PARA DOCUMENTOS CON ADF PARA PC Y MAC. CON LAS VELOCIDADES DE DIGITALIZACIÓN MÁS RÁPIDAS DE SU CLASE, EL ESCÁNER DÚPLEX COMPACTO DE DOCUMENTOS DS-320 ES LA ELECCIÓN INTELIGENTE PARA LAS ORGANIZACIONES EFICIENTES, YA SEA PARA USAR EN LA OFICINA O DE FORMA REMOTA. ESCANEE RÁPIDAMENTE LOS DOCUMENTOS DE 2 CARAS, TARJETAS DE PRESENTACIÓN Y RECIBOS. CON UN ALIMENTADOR AUTOMÁTICO DE DOCUMENTOS DE 20 PÁGINAS, EL DS-320 OFRECE VELOCIDADES DE HASTA 25 PPM / 50 IPM. TAMBIÉN INCLUYE LOS CONTROLADORES TWAIN E ISIS® PARA UNA INTEGRACIÓN PERFECTA CON LOS SISTEMAS DE ADMINISTRACIÓN DE DOCUMENTOS EXISTENTES. ESCANEE A CUESTAS’ DE ALMACENAMIENTO EN LÍNEA COMO DROPBOX® Y SHAREPOINT®, O A ARCHIVOS PDF Y ARCHIVOS EDITABLES DE WORD Y EXCEL® QUE SE PUEDEN EDITAR MEDIANTE EL SOFTWARE INCLUIDO.  SALGA DE LA OFICINA SIN SACRIFICAR PRODUCTIVIDAD CON ESTE PEQUEÑO Y LIGERO ESCÁNER QUE SE PUREE LLEVAR EN SU MALETÍN Y USAR CON ADAPTION DE AC O USB.</t>
  </si>
  <si>
    <t>B11B243201 </t>
  </si>
  <si>
    <t>GOPRO</t>
  </si>
  <si>
    <t>CAMARA VIDEO GOPRO HERO7 SILVER UNIDAD</t>
  </si>
  <si>
    <t>CÁMARA DE ACCIÓN QUE CAPTURA VIDEOS EN 4K Y 30 FPS Y FOTOS DE 10 MP, INCLUSO EN TOMAS DE LUZ BRILLANTE Y SOMBRAS. GRABA SIN NECESIDAD DE UN ACCESORIO EXTRA, OFRECIENDO VIDEOS NÍTIDOS Y SIN VIBRACIONES. SUMERGIBLE SIN NECESIDAD DE CARCASA HASTA POR 10 METROS. CUENTA CON MODO RÁFAGA, LOGRANDO HASTA 15 FOTOS POR SEG. DETECCIÓN DE ROSTRO, SONRISA Y ESCENA. CAPTURA EN ORIENTACIÓN TIPO RETRATO. TEMPORIZADOR, CONTROL POR VOZ Y PANTALLA TÁCTIL.</t>
  </si>
  <si>
    <t>CHDHC-601-RW</t>
  </si>
  <si>
    <t>LAPTOP ASUS X407MA BV070 VIVOBOOK ENDLESS  UNIDAD</t>
  </si>
  <si>
    <t>LAPTOP ASUS X407MA BV070 PENTIUM 500G 4 14IN ENDLESS</t>
  </si>
  <si>
    <t>90NB0HR1-M02430</t>
  </si>
  <si>
    <t>CAMARA FOTOGRAFICA CANON POWERSHOT SX730 HS  UNIDAD</t>
  </si>
  <si>
    <t>CÁMARA FOTOGRÁFICA, DIGITAL Y COMPACTA CON FLASH INCORPORADO, ZOOM ÓPTICO DE 40X, ZOOM DIGITAL DE 4X Y ZOOM COMBINADO DE 160X CON ESTABILIZADOR ÓPTICO DE IMAGEN</t>
  </si>
  <si>
    <t>1791C001</t>
  </si>
  <si>
    <t>LAPTOP ACER A314-31-C34Q UNIDAD</t>
  </si>
  <si>
    <t>COMPUTADOR INTEL CELERON N3350 1.10 GHZ 2M CACHE, UP TO 2.40 GHZ /4GB/500 GB/14/WINDOWS 10 HOME 64 BIT</t>
  </si>
  <si>
    <t>NX.GNSAL.010</t>
  </si>
  <si>
    <t>HDD PC TOSHIBA X300 INTERNO 8 TB 3.5" 7200 RPM 128 MB  UNIDAD</t>
  </si>
  <si>
    <t>TOSHIBA X300 INTERNO 8 TB 3.5" 7200 RPM 128 MB TOSHIBA •INTERNO•3.5"•SATA 6GB/S•7200 RPM•BÚFER: 128 MB</t>
  </si>
  <si>
    <t>HDWF180XZSTA </t>
  </si>
  <si>
    <t>MONITOR LG 31,5" FULL HD IPS UNIDAD</t>
  </si>
  <si>
    <t>MONITOR 31,5" FULL HD IPS LED HDMI VESA.</t>
  </si>
  <si>
    <t>32MP58HQ-P.AWH</t>
  </si>
  <si>
    <t>INTEL</t>
  </si>
  <si>
    <t>PROCESADOR INTEL CORE I5-7600 3.50 GHZ SKT 1151 6MB CACHE UNIDAD</t>
  </si>
  <si>
    <t>PROCESADOR CORE I5-7600 3.50 GHZ SKT 1151 6MB CACHE.</t>
  </si>
  <si>
    <t>BX80677I57600 </t>
  </si>
  <si>
    <t>AOC</t>
  </si>
  <si>
    <t>TELEVISORES AOC LE43S5970 UNIDAD</t>
  </si>
  <si>
    <t>LED AOC 43" FULL HD SMART TV MODELO LE43S5970PRODUCTO SMART TVTECNOLOGIA SMART TVRESOLUCION FULL HDTAMAÑO DE PANTALLA 43"USB 2 USB 2.0PUERTO ETHERNERT SÍ. RJ-45POTENCIA PARLANTES 8 WATTS</t>
  </si>
  <si>
    <t>LE43S5970</t>
  </si>
  <si>
    <t>ALL IN ONE HP 20-C317LA CELERON J3060 V9C62AA UNIDAD</t>
  </si>
  <si>
    <t>COMPUTADOR AIO HP 20-C317LA/20"/CELERON J3060/4GB/1TB/NEGRO/FREEDOS/-</t>
  </si>
  <si>
    <t>V9C62AA</t>
  </si>
  <si>
    <t>LAPTOP HP 240 G6 1NW22LT UNIDAD</t>
  </si>
  <si>
    <t>COMPUTADOR HP 240 G6,LNTEL® CELERON® N3060,FREEDOS® 2.0,NO,BGN LXL +BT 4.2 WW,4GB LX4GB 1600 DDR3L,HDD 500GB 7200RPM FIXED,LCD 14 LEO HD SVA AG SLIM,NO ODD,1/1/0</t>
  </si>
  <si>
    <t>1NW22LT </t>
  </si>
  <si>
    <t>HDD PC DELL 2TB 7200 RPM 3,5 UNIDAD</t>
  </si>
  <si>
    <t>HDD DELL 2TB 7.2K RPM SATA 6GBPS 512N 3.5IN HOT-PLUG HARD DRIVE, CK.</t>
  </si>
  <si>
    <t>400-ATKJ</t>
  </si>
  <si>
    <t>HDD PC TOSHIBA S300 8TB UNIDAD</t>
  </si>
  <si>
    <t>8TB DISCO DURO INTERNO HDD 7200RPM 128MB S300, HASTA 64 CÁMARAS EN SISTEMAS DE SEGURIDAD.</t>
  </si>
  <si>
    <t>HDWT380UZSVA</t>
  </si>
  <si>
    <t>UBIQUITI</t>
  </si>
  <si>
    <t>SWITCH UBIQUITI UNIFI 8 150W  UNIDAD</t>
  </si>
  <si>
    <t>SWITCH UBIQUITI UNIFI SWITCH 8 150W UNIDAD - EL CONMUTADOR UNIFI OFRECE UN RENDIMIENTO SILENCIOSO PERO POTENTE CON SUS 10 PUERTOS DE CONMUTACIÓN INDEPENDIENTES. AL COMPARTIR UN TOTAL DE 150W POE, OCHO PUERTOS GIGABIT ETHERNET OFRECEN 802.3AF / A POE + O 24V POE PASIVO, Y DOS PUERTOS SFP OFRECEN CONECTIVIDAD ÓPTICA.</t>
  </si>
  <si>
    <t>US-8-150W</t>
  </si>
  <si>
    <t>LAPTOP ACER CB5-571-C622 UNIDAD</t>
  </si>
  <si>
    <t>COMPUTADOR CHROME OS/INTEL CELERON 3205U 1.50 GHZ/2GB /16 SSD/15.6/</t>
  </si>
  <si>
    <t>NX.MUNAL.001</t>
  </si>
  <si>
    <t>MONITOR DELL P2419HC / USB-C / VGA / DISPLAYPORT/ HDMI / 3 AÑOS DE GARANTÍA UNIDAD</t>
  </si>
  <si>
    <t>TRANSFORME LA FORMA EN QUE TRABAJA, OPTIMICE SU ESPACIO DE TRABAJO CON ESTE MONITOR DE 23,8" CON CONECTIVIDAD USB-C, UNA HUELLA PEQUEÑA Y CARACTERÍSTICAS QUE AUMENTAN LA PRODUCTIVIDAD.</t>
  </si>
  <si>
    <t>210-AQCO </t>
  </si>
  <si>
    <t>HDD PC HPE 2TB SATA 7.2K LFF SC DS HDD UNIDAD</t>
  </si>
  <si>
    <t>DISCO DURO HPE 2TB SATA 7.2K PARA SERVERS GEN10</t>
  </si>
  <si>
    <t>872489-B21</t>
  </si>
  <si>
    <t>CAMARA VIDEO GOPRO HER07 WHITE UNIDAD</t>
  </si>
  <si>
    <t>CÁMARA DE ACCIÓN QUE GRABA VIDEOS DE ALTA DEFINICIÓN Y CAPTURA FOTOS DE 10 MP DE ALTA. ADEMÁS, CON EL MODO RÁFAGA CAPTURA 15 FOTOS EN UN SEGUNDO. CAPTURA FOTOS Y VIDEOS EN ORIENTACIÓN RETRATO. CONTROL POR VOZ Y SUMERGIBLE SIN NECESIDAD DE UNA CARCASA EXTRA HASTA POR 10 METROS. AUDIO NÍTIDO Y CLARO. VIDEO EN CÁMARA LENTA DE 2FPS.</t>
  </si>
  <si>
    <t>CHDHB-601-RW</t>
  </si>
  <si>
    <t>SOPORTE TV DELL BRAZO DOBLE PARA MONITOR MDA17 UNIDAD</t>
  </si>
  <si>
    <t>BRAZO DOBLE PARA MONITOR MDA17</t>
  </si>
  <si>
    <t>855-BBBN</t>
  </si>
  <si>
    <t>UPS ENERSAFE ESOL T-E 1KVA  UNIDAD</t>
  </si>
  <si>
    <t>UPS ON LINE, DOBLE CONVERSIÓN, MONOFÁSICA 1:1 POTENCIA 1KVA/900WATTS, TIPO TORRE.  FACTOR DE POTENCIA 0,9. UNICA EN ESTE FORMATO QUE PERMITE AUMENTAR SU AUTONOMÍA AGREGANDO BANCOS DE BATERÍAS PLUG&amp;PLAY. AUTONOMÍA A PLENA CARGA 3 MINUTOS. INCLUYE CD CON SOFTWARE DE MONITOREO Y SHUTDOWN LOCAL, MANUAL DE USUARIO.</t>
  </si>
  <si>
    <t>UPSEOLTE1KVA</t>
  </si>
  <si>
    <t>PROCESADOR INTEL CORE I5-7500 3.40 GHZ SKT 1151 6MB CACHE UNIDAD</t>
  </si>
  <si>
    <t>PROCESADOR CORE I5-7500 3.40 GHZ SKT 1151 6MB CACHE.</t>
  </si>
  <si>
    <t>BX80677I57500 </t>
  </si>
  <si>
    <t>MONITOR DELL P2719H / VGA / DISPLAYPORT / HDMI / 3 AÑOS DE GARANTÍA UNIDAD</t>
  </si>
  <si>
    <t>OPTIMICE SU ESPACIO DE TRABAJO CON ESTE EFICIENTE MONITOR DE 27" CONSTRUIDO CON UN DISEÑO DE BISEL ULTRAFINO, UNA HUELLA PEQUEÑA Y CARACTERÍSTICAS PARA MEJORAR LA COMODIDAD.</t>
  </si>
  <si>
    <t>210-AQCS </t>
  </si>
  <si>
    <t>PENDRIVE KINGSTON DT4000G2 64GB UNIDAD</t>
  </si>
  <si>
    <t>USB PENDRIVE ENCRIPTADO STAND ALONE/ADMINISTRABLE</t>
  </si>
  <si>
    <t>DT4000G2DM/64GB </t>
  </si>
  <si>
    <t>SOPORTE TV SAMSUNG SOPORTE MONITOR VIDEO WALL SAMSUNG WMN UNIDAD</t>
  </si>
  <si>
    <t>SMART SIGNAGE ACCESORY WALL MOUNT WMN</t>
  </si>
  <si>
    <t>WMN-55VD/ZA</t>
  </si>
  <si>
    <t>LECTOR CODIGO DE BARRAS</t>
  </si>
  <si>
    <t>ZEBRA</t>
  </si>
  <si>
    <t>LECTOR CODIGO DE BARRAS ZEBRA CS3070 UNIDAD</t>
  </si>
  <si>
    <t>LECTOR DE CODIGO DE BARRA SERIO CS3070 LASER ZEBRA SERIE CS3000, SU BATERIA TIENE UNDA DURACION DE 24 HORAS EN MODO LOTE Y 12 HORAS EN MODO BLUETOOTH AEGURA MAS DE UN TURNO DE DESEMPEÑO DE ESCANEO CON UNA SOLA CARGA</t>
  </si>
  <si>
    <t>CS3070-SR10007WW</t>
  </si>
  <si>
    <t>PROCESADOR INTEL CORE I5-6400 UNIDAD</t>
  </si>
  <si>
    <t>INTEL CORE I5 6400 - 2.7 GHZ - 4 NÚCLEOS -  4 HILOS - 6 MB CACHÉ - LGA1151 SOCKET.</t>
  </si>
  <si>
    <t>BX80662I56400</t>
  </si>
  <si>
    <t>MONITOR LG LED 25" PANEL IPS 25UM58 FORMATO 21:9 RESOLUCIÓN 2560X1080 HDMIX2 UNIDAD</t>
  </si>
  <si>
    <t>TAMAÑO DE PANTALLA 25". TIPO DE PANEL IPS. RELACIÓN DE ASPECTO 21:9. RESOLUCIÓN 2560X1080. BRILLO(TIP.) ÁNGULO DE VISIÓN 178/178 (CR=10). ENTRADAS HDMI X 2. SALIDA DE AUDÍFONO</t>
  </si>
  <si>
    <t>25UM58 </t>
  </si>
  <si>
    <t>HDD PC HPE 1TB SAS 7.2K LFF SC DS HDD UNIDAD</t>
  </si>
  <si>
    <t>HPE 1TB SAS 7.2K LFF SC DS HDD - 846524-B21</t>
  </si>
  <si>
    <t>846524-B21</t>
  </si>
  <si>
    <t>HDD PC TOSHIBA X300 6TB INTERNO 7200RPM 128MB  UNIDAD</t>
  </si>
  <si>
    <t>TOSHIBA 6TB HARD DRIVE DESKTOP INTERNAL X300 7200RPM 128MB TOSHIBA •INTERNO•3.5"•SATA 6GB/S•7200 RPM•BÚFER: 128 MB</t>
  </si>
  <si>
    <t>HDWE160XZSTA </t>
  </si>
  <si>
    <t>PROCESADOR INTEL CORE I5-7400 UNIDAD</t>
  </si>
  <si>
    <t>INTEL CORE I5 7400 - 3 GHZ - 4 NÚCLEOS - 4 HILOS - 6 MB CACHÉ - LGA1151 SOCKET.</t>
  </si>
  <si>
    <t>BX80677I57400 </t>
  </si>
  <si>
    <t>MEMORIA RAM DELL 8GB DDR4-2666MHZ UNIDAD</t>
  </si>
  <si>
    <t>MEMORIA RAM DELL 8 GB CERTIFIED MEMORY MODULE - 1RX8 RDIMM 2666MHZ LV 14G</t>
  </si>
  <si>
    <t>A9781927</t>
  </si>
  <si>
    <t>TARJETA CONTROLADORA ENERSAFE TARJETA SNMP ESOL UNIDAD</t>
  </si>
  <si>
    <t>"TARJETA PARA REALIZAR MONITOREO, ADMINISTRACIÓN REMOTA VIA WEB  Y CONFIGURACIÓN DE ALARMAS. SE INSTALA FACILMENTE EN EL PANEL TRASERO DE LA UPS.  CONECTOR RJ45 PARA RED ETHERNET. RECOMENDADA PARA UPS ESOL 6 A 20 KVA"</t>
  </si>
  <si>
    <t>UPSSNMPCARDS1</t>
  </si>
  <si>
    <t>MONITOR HP 24" BLACKLIT UNIDAD</t>
  </si>
  <si>
    <t>MONITOR HP 24"" FULL HDMI VGATAMAÑO DE PANTALLA 24"RETROILUMINACIÓN LEDRESOLUCIÓN 1920 X 1080ANTI-REFLEJO, CONTROLES EN PANTALLA"</t>
  </si>
  <si>
    <t>X0J60AA</t>
  </si>
  <si>
    <t>MONITOR VIEWSONIC 28" VA2855SMH RESOLUCION FULL HD PARLANTES 2 X 2W. CONECTOR HDMI Y VGA UNIDAD</t>
  </si>
  <si>
    <t>EL VA2855SMH DE VIEWSONIC ES UN MONITOR FULL HD LED DE 28” Y 1080P DISEÑADO PARA EL USO EN LA OFICINA Y EL HOGAR. EQUIPADO CON LA TECNOLOGÍA DE PANEL SUPERCLEAR PRO MVA, COLORES DE 8 BITS REALES Y UNA RELACIÓN DE CONTRASTE ESTÁTICO DE 3000:1, EL VA2855SMH</t>
  </si>
  <si>
    <t>VA2855SMH </t>
  </si>
  <si>
    <t>ADATA</t>
  </si>
  <si>
    <t>MEMORIA RAM ADATA 16GB DDR4 2400 ECC-DIMM UNBUFFERED  UNIDAD</t>
  </si>
  <si>
    <t>MEMORIA RAM ADATA 16GB DDR4 2400 ECC-DIMM UNBUFFERED</t>
  </si>
  <si>
    <t>AD4E2400316G17-BSSB </t>
  </si>
  <si>
    <t>TABLET ACER S1003-11F1 UNIDAD</t>
  </si>
  <si>
    <t>INTEL ATOM X5 Z8350 1.44 GHZ 2M CACHE, UP TO 1.92 GHZ/2 GB /32 SSD/10.1/WINDOWS 10 HOME 32 BIT</t>
  </si>
  <si>
    <t>NT.LCQAL.002</t>
  </si>
  <si>
    <t>ACCESS POINT LINKSYS DUAL BAND AC1750 LAPAC1750C UNIDAD</t>
  </si>
  <si>
    <t>LINKSYS BUSINESS LAPAC1750C AC1750 DUAL-BAND CLOUD WIRELESS ACCESS POINT</t>
  </si>
  <si>
    <t>LAPAC1750C</t>
  </si>
  <si>
    <t>PROCESADOR INTEL CORE I5-6400 6TH GEN 2.7 GHZ LGA 1151 6M CACHE UNIDAD</t>
  </si>
  <si>
    <t>PROCESADOR I5-6400 6TH GEN 2.7 GHZ LGA 1151 6M CACHE.</t>
  </si>
  <si>
    <t>HDD PC TOSHIBA S300 6TB UNIDAD</t>
  </si>
  <si>
    <t>6TB DISCO DURO INTERNO HDD 7200RPM 128MB S300, HASTA 64 CÁMARAS EN SISTEMAS DE SEGURIDAD.</t>
  </si>
  <si>
    <t>HDWT360UZSVA</t>
  </si>
  <si>
    <t>MONITOR VIEWSONIC VG2439SMH UNIDAD</t>
  </si>
  <si>
    <t>MONITOR LED VIEWSONIC VG2439SMH 24W HDMI/VGA/DISPLAY PORT/PARLANTES</t>
  </si>
  <si>
    <t>VG2439SMH </t>
  </si>
  <si>
    <t>CAMARA FOTOGRAFICA CANON POWERSHOT SX-420IS UNIDAD</t>
  </si>
  <si>
    <t>PODEROSO ZOOM ÓPTICO DE 42X CON ESTABILIZADOR DE IMAGEN ÓPTICO PARA UN RENDIMIENTO ÓPTICO SOBRESALIENTELAS TECNOLOGÍAS WI-FI® Y NFC PERMITEN COMPARTIR Y TRANSFERIR FÁCILMENTE IMÁGENES Y VIDEOSEL SENSOR DE 20.0 MEGAPÍXELES* SE COMBINA CON EL PROCESADOR DE IMÁGENES DIGIC 4+ PARA OFRECER UNA CALIDAD DE IMAGEN EXTRAORDINARIALA PANTALLA LCD DE 3.0 PULGADAS CON AMPLIO ÁNGULO DE VISIÓN PERMITE UN DESPLIEGUE NÍTIDO, UNA FÁCIL OPERACIÓN Y EL USO COMPARTIDO DE LAS IMÁGENES.CAPTURE UN VIDEO EN ALTA DEFINICIÓN DE 720P CON UN SONIDO CLARO. EL MODO AUTO INTELIGENTE (SMART AUTO) SELECCIONA INTELIGENTEMENTE LAS CONFIGURACIONES APROPIADAS PARA LA CÁMARA CONFORME A SITUACIONES DE TOMAS PREDEFINIDASLOS MODOS DE ESCENA COMO EFECTO OJO DE PEZ, EFECTO CÁMARA DE JUGUETE Y MONOCROMÁTICO OFRECEN LIBERTAD CREATIVA PARA CAPTURAR SUS FOTOGRAFÍAS.EL MODO ECO AYUDA A REDUCIR EL CONSUMO DE ENERGÍA PARA LOGRAR QUE LA DURACIÓN DE LA BATERÍA SE PROLONGUE.</t>
  </si>
  <si>
    <t>SX-420IS</t>
  </si>
  <si>
    <t>SSD KINGSTON UV400 480GB SATA 3 2.5 UNIDAD</t>
  </si>
  <si>
    <t>SSD 480GB UV400 SATA 3 2.5 7MM HEIGHT</t>
  </si>
  <si>
    <t>SUV400S37/480G</t>
  </si>
  <si>
    <t>LAPTOP LENOVO V130-14IGM 81HM00ANCL UNIDAD</t>
  </si>
  <si>
    <t>COMPUTADOR NOTEBOOK LENOVO V130, PROCESADOR: INTEL CELERON N4000 1100 MHZ - 2600 MHZ  SISTEMA OPERATIVO:FREEDOS SIN SISTEMA OPERATIVO   ALMACENAMIENTO:HDD 500 GB 5400 RPM  MEMORIA RAM: DDR3L 4GB   PANTALLA:14" 1366 X 768 HD, LED  TARJETA DE VIDEO:INTEL HD GRAPHICS 500 INTEGRADA  PUERTOS:1 X HDMI, 1 X USB 2.0, 1 X USB 3.0, 1 X RJ-45, 1 X MICROPHONE/HEADPHONE COMBO JACK  PESO:1,7 KG  MEDIDAS:34,3 X 24,7 X 2,3 CMBATERÍA:4 CELDAS 32000 MWH</t>
  </si>
  <si>
    <t>81HM00ANCL</t>
  </si>
  <si>
    <t>MONITOR DELL P2417H UNIDAD</t>
  </si>
  <si>
    <t>EL MONITOR SERIE PROFESIONAL DELL 24 PULGADAS| P2417H BRINDA UN NIVEL COMPLETAMENTE NUEVO DE PRODUCTIVIDAD EN EL LUGAR DE TRABAJO SIN SACRIFICAR LA COMODIDAD NI LA PRACTICIDAD. RESOLUCIÓN PREESTABLECIDA MÁXIMA: 1920 X 1080 A 60 HZ CONECTIVIDAD: 1 DP (VERSIÓN 1.2), 1 HDMI (VERSIÓN 1.4), 1 VGA, 1 PUERTO USB 3.0: ASCENDENTE, 2 PUERTOS USB 3.0: LATERAL, 2 PUERTOS USB 2.0: INFERIOR. TECNOLOGÍA DE RETROILUMINACIÓN: LED. PROPORCIÓN DE ASPECTO: 16:9</t>
  </si>
  <si>
    <t>210-AIIM</t>
  </si>
  <si>
    <t>PARLANTES</t>
  </si>
  <si>
    <t>JBL</t>
  </si>
  <si>
    <t>PARLANTES JBL CHARGE 3 WATERPROOF W/POWERBANK BLACK UNIDAD</t>
  </si>
  <si>
    <t>PARLANTE CHARGE 3 WATERPROOF BLUETOOTHR W/POWERBANK NEGRO</t>
  </si>
  <si>
    <t>JBLCHARGE3BLKAM </t>
  </si>
  <si>
    <t>RACK HPE 8GB 1RX8 PC4-2400T-E STND KIT UNIDAD</t>
  </si>
  <si>
    <t>HPE 8GB (1X8GB) SINGLE RANK X8 DDR4-2400 CAS-17-17-17 UNBUFFERED STANDARD MEMORY KIT</t>
  </si>
  <si>
    <t>862974-B21</t>
  </si>
  <si>
    <t>MONITOR DELL MONITOR P2317H,  23 PULGADAS UNIDAD</t>
  </si>
  <si>
    <t>MONITOR ESTANDAR P2317H, 23 PULGADAS FULL HD 1920 X 1080, CONECTIVIDAD DISPLAYPORT 1.2, HDMI 1.4, VGA, 2 USB 3.0 LATERAL, 2 USB 2.0, 3 AÑOS GARANTIA.</t>
  </si>
  <si>
    <t>210-AIIB</t>
  </si>
  <si>
    <t>TABLET SAMSUNG GALAXYTAB T560 9,6  UNIDAD</t>
  </si>
  <si>
    <t xml:space="preserve">GALAXYTAB E 9,6/ 9,6 PULGADAS/QUAD 1.3 GHZ/1,5GB RAM /8GB ROM/WIFI/ANDROID KIT KAT 4.4 </t>
  </si>
  <si>
    <t>SM-T560NZKACHO</t>
  </si>
  <si>
    <t>MONITOR VIEWSONIC 24" VX2457-MHD FULL HD - 2MS - AMD FREESYNC 75HZ PARLANTES -VGA- HDMI - DP UNIDAD</t>
  </si>
  <si>
    <t>EL VIEWSONIC® VX2457-MHD ES UN MONITOR DE RENDIMIENTO DE PRECIO FULL HD DE 24 ”(23.6” VISIBLE) CREADO PARA JUEGOS Y ENTRETENIMIENTO. EQUIPADO CON LA TECNOLOGÍA VESA ADAPTIVE-SYNC, LA CAPACIDAD DE FRECUENCIA DE ACTUALIZACIÓN VARIABLE DE ESTE MONITOR PRÁCTI</t>
  </si>
  <si>
    <t>VX2457-MHD</t>
  </si>
  <si>
    <t>LECTOR CODIGO DE BARRAS ZEBRA DS4308   UNIDAD</t>
  </si>
  <si>
    <t>LECTOR DE CÓDIGOS DE BARRAS DE 2 DIMENSIONES ZEBRA DS4308. INCLUYE CABLE DE CONEXIÓN USB Y PEDESTAL. PERMITE LEER ENTRE OTROS CÓDIGOS DE BARRAS: PDF417, QR, ETC.</t>
  </si>
  <si>
    <t>DS4308-SR7U2100SGW</t>
  </si>
  <si>
    <t>UPS ENERSAFE ESIT 2000, UPS INTERACTIVA 2000VA UNIDAD</t>
  </si>
  <si>
    <t xml:space="preserve">UPS INTERACTIVA, MONOFÁSICA 1:1 POTENCIA 2000KVA/1200WATTS, FORMATO TORRE. FACTOR DE POTENCIA 0,6. PANTALLA LCD. USB, RJ11.. </t>
  </si>
  <si>
    <t>UPSESESIT2000</t>
  </si>
  <si>
    <t>HDD PC TOSHIBA S300 5TB  UNIDAD</t>
  </si>
  <si>
    <t>TOSHIBA 5TB DESK INTERNAL HDD 5400RPM 128MB S300 UP TO 32 CAMERAS</t>
  </si>
  <si>
    <t>HDWT150UZSVA</t>
  </si>
  <si>
    <t>MOUSE PAD</t>
  </si>
  <si>
    <t>MOUSE PAD KENSINGTON ERGOSOFT K52798 UNIDAD</t>
  </si>
  <si>
    <t>APOYA MUÑECA PARA TECLADO KENSINGTON ERGOSOFT 2 X 13 X 57,4 CM, SENSACIÓN ULTRA SUAVE CON UN EXTERIOR DE PRIMERA CALIDAD QUE SE APOYA EN UN ACOLCHADO ACOLCHADO CON GEL PARA BRINDAR UNA CALIDAD Y COMODIDAD INIGUALABLESERGONOMISTA APROBADO PARA BRINDAR SALUD, COMODIDAD Y PROTECCIÓN ÓPTIMAS A TRAVÉS DE UNA ALINEACIÓN ADECUADA, DIMENSIONES PERSONALIZADAS Y UN DISEÑO CURVO ÚNICOLAS OPCIONES DE DISEÑO DE NIVEL PROFESIONAL PROPORCIONAN ELEGANCIA FUNCIONAL Y SOFISTICADA DE BAJO PERFILDISEÑADO PARA TECLADOS CON UNA ALTURA FRONTAL DE MÁS DE 20 MM.</t>
  </si>
  <si>
    <t>K52798</t>
  </si>
  <si>
    <t>MONITOR VIEWSONIC 24" VA2446MH-LED UNIDAD</t>
  </si>
  <si>
    <t>EL VA2446MH-LED ES UN MONITOR DE PANTALLA ANCHA DE 24” CON RETROILUMINACIÓN LED Y DISEÑO DE MARCO DELGADO, IDEAL PARA EL USO EN CASA U OFICINA. RESOLUCIÓN FULL HD DE 1920X1080 , CONTRASTE DINÁMICO MEGA DE 50M:1,  LOGRA UNA BRILLANTEZ Y CONTRASTE IMPACTANT</t>
  </si>
  <si>
    <t>VA2446MH-LED</t>
  </si>
  <si>
    <t>SSD WESTERN DIGITAL BLUE 1TB 2,5" WDS100T2B0A UNIDAD</t>
  </si>
  <si>
    <t>PREPARADO PARA SUS NECESIDADES INFORMÁTICAS DE ALTO RENDIMIENTO, EL SSD WD BLUE 3D NAND SATA OFRECE ALTA CAPACIDAD, FIABILIDAD MEJORADA Y UNA VELOCIDAD INCREÍBLEMENTE RÁPIDA.ALTA CAPACIDAD CON UNA FIABILIDAD MEJORADAEL SSD WD BLUE 3D NAND SATA UTILIZA LA TECNOLOGÍA 3D NAND NO SOLO PARA OFRECER CAPACIDADES SUPERIORES A LAS DE ANTERIORES GENERACIONES DE SSD WD BLUE, SINO QUE TAMBIÉN AYUDA A REDUCIR LA INTERFERENCIA CELDA A CELDA PARA MEJORAR LA FIABILIDADMEJOR EFICIENCIA ENERGÉTICACON UNA RESISTENCIA MEJORADA, EL SSD WD BLUE 3D NAND SATA TIENE UN CONSUMO ACTIVO INFERIOR AL DE ANTERIORES GENERACIONES DE SSD WD BLUE. Y CON MENOS CONSUMO, PUEDE TRABAJAR MÁS TIEMPO SIN TENER QUE CARGAR EL ORDENADOR PORTÁTILRENDIMIENTO SUPERIOR PARA LA INFORMÁTICA DE GAMA ALTAPARA APLICACIONES INFORMÁTICAS DE ALTO RENDIMIENTO COMO JUEGOS, REPRODUCCIÓN MULTIMEDIA EN ALTA DEFINICIÓN O SOFTWARE CREATIVO, UTILICE SSD WD BLUE 3D NAND SATA. LA TECNOLOGÍA 3D NAND AYUDA A CONSEGUIR VELOCIDADES ALTAS.</t>
  </si>
  <si>
    <t>WDS100T2B0A</t>
  </si>
  <si>
    <t>ACCESS POINT UBIQUITI UAP-AC-PRO  UNIDAD</t>
  </si>
  <si>
    <t>ACCES POINT UBIQUITI UAP AC PRO</t>
  </si>
  <si>
    <t>UAP-AC-PRO</t>
  </si>
  <si>
    <t>TABLET SAMSUNG GALAXY TAB A 2016 7.0" LTE NEGRO    UNIDAD</t>
  </si>
  <si>
    <t>GALAXY TAB A 2016 7.0" LTE NEGRO</t>
  </si>
  <si>
    <t>SM-T285MZKACHO</t>
  </si>
  <si>
    <t>SSD KINGSTON UV500 960G 2.5"  UNIDAD</t>
  </si>
  <si>
    <t>SSD KINGSTON UV500 960G 2.5"</t>
  </si>
  <si>
    <t>SUV500/960G</t>
  </si>
  <si>
    <t>BASE LAPTOP</t>
  </si>
  <si>
    <t>BASE LAPTOP KENSINGTON DOCKING STATION UNIVERSAL SD3600  UNIDAD</t>
  </si>
  <si>
    <t>MANTÉN LA COMODIDAD DE CONECTIVIDAD DE UN SOLO CABLE PARA TODA LA CONFIGURACIÓN DE TU ESCRITORIO CON EL DOCKING STATION REPLICADOR DE PUERTOS NIVERSAL SD3600. VÍDEO HD DOBLE DE 1080P A UN MONITOR EXTERNO MEDIANTE CONEXIONES HDMI, VGA O DVI  2 PUERTOS USB 3.0 DELANTEROS COMPATIBLES CON LAS TRANSFERENCIAS DE DATOS DE ALTA VELOCIDAD DE HASTA 5 GB/S , 4 PUERTOS USB 2.0 TRASEROS PARA LOS ACCESORIOS PERIFÉRICOS COMO UN TECLADO Y UN RATÓN PLACA DE MONTAJE VESA SE VENDE POR SEPARADO QUE PERMITE RETIRAR EL PUERTO DEL ESCRITORIO Y COLOCARLO EN LA PARTE TRASERA DE UN MONITOR EXTERNO ENTRADAS DE AURICULAR Y MICRÓFONO CON AUDIO 2.0 PARA UNA CALIDAD  DE SONIDO MEJORADA, PUERTO GIGABIT ETHERNET PARA CONEXIÓN POR CABLE A UNA RED O A INTERNET,  COMPATIBLE CON WINDOWS 10, 8.1, 8, 7</t>
  </si>
  <si>
    <t>K33991WW </t>
  </si>
  <si>
    <t>BASE LAPTOP LENOVO 40AG0090IT UNIDAD</t>
  </si>
  <si>
    <t>EL INNOVADOR CONECTOR LATERAL DE LA ESTACIÓN DE ACOPLAMIENTO BÁSICA THINKPAD, DISEÑADO EXCLUSIVAMENTE PARA COMPUTADORAS PORTÁTILES THINKPAD, PROPORCIONA UNA SOLUCIÓN QUE NO REQUIERE CONTROLADORES PARA CONECTAR DE MANERA CÓMODA Y SEGURA UNA AMPLIA GAMA DE</t>
  </si>
  <si>
    <t>40AG0090IT</t>
  </si>
  <si>
    <t>PROCESADOR INTEL CORE I3-7100 UNIDAD</t>
  </si>
  <si>
    <t>INTEL CORE I3 7100 - 3.9 GHZ - 2 NÚCLEOS - 4 HILOS - 3 MB CACHÉ - LGA1151 SOCKET.</t>
  </si>
  <si>
    <t>BX80677I37100 </t>
  </si>
  <si>
    <t>MOUSE PAD KENSINGTON ERGOSOFT SLIM K52800 UNIDAD</t>
  </si>
  <si>
    <t>APOYA MUÑECA PARA TECLADO KENSINGTON ERGOSOFT SLIM 0,2 X 13 X 57,4 CM. SENSACIÓN ULTRA SUAVE CON UN EXTERIOR DE PRIMERA CALIDAD QUE SE APOYA EN UN ACOLCHADO ACOLCHADO CON GEL PARA BRINDAR UNA CALIDAD Y COMODIDAD INIGUALABLESERGONOMISTA APROBADO PARA BRINDAR SALUD, COMODIDAD Y PROTECCIÓN ÓPTIMAS A TRAVÉS DE UNA ALINEACIÓN ADECUADA, DIMENSIONES PERSONALIZADAS Y UN DISEÑO CURVO ÚNICOLAS OPCIONES DE DISEÑO DE NIVEL PROFESIONAL PROPORCIONAN ELEGANCIA FUNCIONAL Y SOFISTICADA DE BAJO PERFILDISEÑADO PARA TECLADOS CON UNA ALTURA FRONTAL INFERIOR A 10 MM.</t>
  </si>
  <si>
    <t>K52800</t>
  </si>
  <si>
    <t>BASE LAPTOP DELL DOCKING STATION D3100 4K ULTRA HD UNIDAD</t>
  </si>
  <si>
    <t>BASE LAPTOP DELL DOCKING STATION D3100 4K ULTRA HD/REPLICADOR DE PUERTO. DISEÑADO PARA INSPIRON 14 3000 SERIES, INSPIRON 14 5000 SERIES, INSPIRON 14 7000 7437, INSPIRON 15 1525, INSPIRON 15 3000 SERIES, INSPIRON 15 7000, INSPIRON 17 1750.</t>
  </si>
  <si>
    <t>452-BBOZ</t>
  </si>
  <si>
    <t>PROCESADOR INTEL CORE I3-7100 3.90 GHZ SKT 1151 3MB CACHE UNIDAD</t>
  </si>
  <si>
    <t>PROCESADOR CORE I3-7100 3.90 GHZ SKT 1151 3MB CACHE.</t>
  </si>
  <si>
    <t>MONITOR LG 24MT48DF 24" UNIDAD</t>
  </si>
  <si>
    <t>LG MONITOR TV 24MT48DF 24" WXGA 1366X768 HDMI/USB/RCA</t>
  </si>
  <si>
    <t>24MT48DF-PS.AWH</t>
  </si>
  <si>
    <t>MONITOR SAMSUNG LC41 24" CURVED UNIDAD</t>
  </si>
  <si>
    <t>SAMSUNG MONITOR LED 24" LC41 LC24F390FHLXZS CURVED HDMI</t>
  </si>
  <si>
    <t>LC24F390FHLXZS</t>
  </si>
  <si>
    <t>MONITOR DELL E2216HV / VGA / 3 AÑOS DE GARANTÍA UNIDAD</t>
  </si>
  <si>
    <t>UN MONITOR DE 22” CONFIABLE Y ACCESIBLE, EXCELENTE CALIDAD DE LA PANTALLA EN MÚLTIPLES ÁNGULOS CON COMPATIBILIDAD CON MONTAJE VESA Y OPCIONES DE INCLINACIÓN, AHORRE ENERGÍA CON LAS CARACTERÍSTICAS DE USO EFICIENTE DE LA ENERGÍA. ESTE MODELO SOLO TIENE PUE</t>
  </si>
  <si>
    <t>210-AGNC</t>
  </si>
  <si>
    <t>TARJETA CONTROLADORA ENERSAFE TARJETA SNMP ESOL MINI UNIDAD</t>
  </si>
  <si>
    <t>"TARJETA PARA REALIZAR MONITOREO, ADMINISTRACIÓN REMOTA VIA WEB  Y CONFIGURACIÓN DE ALARMAS. SE INSTALA FACILMENTE EN EL PANEL TRASERO DE LA UPS. CONECTOR RJ45 PARA RED ETHERNET. RECOMENDADA PARA UPS ESOL 1 A 3 KVA"</t>
  </si>
  <si>
    <t>SNMP-ESOL-KVA</t>
  </si>
  <si>
    <t>UPS ENERSAFE ESIT 1000 UPS INTERACTIVA 1000VA UNIDAD</t>
  </si>
  <si>
    <t>UPS INTERACTIVA, MONOFÁSICA 1:1. POTENCIA 1000VA/600WATTS, FORMATO TORRE.FACTOR DE POTENCIA 0,6. PANTALLA LCD, USB, RJ11.</t>
  </si>
  <si>
    <t>UPSMICRO1000</t>
  </si>
  <si>
    <t>TABLET SAMSUNG SM-T280 7 PULGADAS UNIDAD</t>
  </si>
  <si>
    <t>TABLET SAMSUNG GALAXY TAB A 7,0" WIFI 8GB</t>
  </si>
  <si>
    <t>T280NZKACHO </t>
  </si>
  <si>
    <t>HDD PC TOSHIBA S300 4TB UNIDAD</t>
  </si>
  <si>
    <t>TOSHIBA 4TB DESK UNTERNAL HDD 5400RPM 128MB S300 UP TO 32 CAMERAS</t>
  </si>
  <si>
    <t>HDWT140UZSVA</t>
  </si>
  <si>
    <t>HDD PC WESTERN DIGITAL EXTERNO MY PASSPORT 4TB UNIDAD</t>
  </si>
  <si>
    <t>WESTER DIGITAL MY PASSPORT 2.5" 4TB BLACK USB3.0</t>
  </si>
  <si>
    <t>WDBYFT0040BBK-WESN</t>
  </si>
  <si>
    <t>MEMORIA RAM KINGSTON 16GB DDR4 2400MHZ PC4-19200 UNIDAD</t>
  </si>
  <si>
    <t>MEMORIA RAM DDR4 16GB 2400MHZ PC4-19200 KINGSTON SODIMM 1.2V CL17</t>
  </si>
  <si>
    <t>KVR24S17D8/16</t>
  </si>
  <si>
    <t>UPS APC BX1400UI UNIDAD</t>
  </si>
  <si>
    <t>APC- BX1400UI UPS BATTERY ON-LINE 700 WATT - 1400</t>
  </si>
  <si>
    <t>BX1400UI</t>
  </si>
  <si>
    <t>ADAPTADOR DE PODER</t>
  </si>
  <si>
    <t>ADAPTADOR DE PODER CISCO AIR-PWRINJ6 IGUAL UNIDAD</t>
  </si>
  <si>
    <t>ADAPTADOR DE PODER CISCO POWER INJECTOR -  802.3AT FOR AIRONET ACCESS POINTS</t>
  </si>
  <si>
    <t>AIR-PWRINJ6 IGUAL</t>
  </si>
  <si>
    <t>ROUTER UBIQUITI USG  UNIDAD</t>
  </si>
  <si>
    <t>ROUTER UBIQUITI  USG UNIFI</t>
  </si>
  <si>
    <t>USG</t>
  </si>
  <si>
    <t>MONITOR LENOVO THINKVISION  E2054 UNIDAD</t>
  </si>
  <si>
    <t>MONITOR LCD CON RETROILUMINACIÓN LED DE 19.5 PULGADAS THINKVISION E2054  IPS 1440X900</t>
  </si>
  <si>
    <t>60DFAAR1US</t>
  </si>
  <si>
    <t>MONITOR SAMSUNG 24" ULTRASLIM LS24F350FHLXZS UNIDAD</t>
  </si>
  <si>
    <t>SAM MON LED 24" LS24F350FHLXZS HDMI/VGA 1920X1080</t>
  </si>
  <si>
    <t>LS24F350FHLXZS</t>
  </si>
  <si>
    <t>ACCESS POINT UBIQUITI UAP-AC-LR UNIDAD</t>
  </si>
  <si>
    <t>802.11AC DUAL-RADIO ACCESS POINT</t>
  </si>
  <si>
    <t>UAP-AC-LR</t>
  </si>
  <si>
    <t>HDD PC WESTERN DIGITAL 4TB SURVEILLANCE 64MB INTELLIPOWER UNIDAD</t>
  </si>
  <si>
    <t>WD D/S PURPLE WD40PURZ 4TB SURVEILLANCE 64MB INTELLIPOWER</t>
  </si>
  <si>
    <t>WD40PURZ</t>
  </si>
  <si>
    <t>TABLET SAMSUNG 7" GALAXY TAB E UNIDAD</t>
  </si>
  <si>
    <t xml:space="preserve">TABLET SAMSUNG 7" GALAXY TAB E WI FI COLOR BLANCO </t>
  </si>
  <si>
    <t>SM-T113NDWUCHO</t>
  </si>
  <si>
    <t>UNIDAD DE ALMACENAMIENTO EXTERNO</t>
  </si>
  <si>
    <t>UNIDAD DE ALMACENAMIENTO EXTERNO TOSHIBA CANVIO BASICS A2 3TB UNIDAD</t>
  </si>
  <si>
    <t>DISCO DURO EXTERNO PORTÁTIL 3TB USB 3.0 , 5400 RPM.</t>
  </si>
  <si>
    <t>HDTB330XK3CA</t>
  </si>
  <si>
    <t>SEAGATE</t>
  </si>
  <si>
    <t>HDD PC SEAGATE BARRACUDA 2TB 3,5" UNIDAD</t>
  </si>
  <si>
    <t>DISCO DURO INTERNO SEAGATE BARRACUDA 7200RPM SATA3 BUFFER 128MB 3,5"</t>
  </si>
  <si>
    <t>ST2000DM009 </t>
  </si>
  <si>
    <t>UNIDAD DE ALMACENAMIENTO EXTERNO SEAGATE EXPANSION 3TB 3,5" UNIDAD</t>
  </si>
  <si>
    <t>DISCO DURO EXTERNO EXPANSION 3TB USB 3.0 3,5" CON ALIMENTACION ELECTRICA HDD DE SOBREMESA</t>
  </si>
  <si>
    <t>STEB3000100</t>
  </si>
  <si>
    <t>ACCESORIO DE CAMARA HIKVISION NVR DS-7604NI-K1/4P UNIDAD</t>
  </si>
  <si>
    <t>NVR 4CH +POE HASTA 4K HDMI/VGA DS-7604NI-K1/4P ENTRADA DE VIDEO IP: 4 CANALES</t>
  </si>
  <si>
    <t>DS-7604NI-K1/4P</t>
  </si>
  <si>
    <t>SOPORTE TV VIEWSONIC WMK-047-2 UNIDAD</t>
  </si>
  <si>
    <t>SOPORTE DE MURO Y CARRO VIEWSONIC PARA PANTALLAS  CON MINI SOPORTE PARA EL PC, SMART WHITE BOARD VESA STANDARD 4400X400 / 600X400 / 800X400 , MAXIMA CARGA 160KG, M8 SCREW,COLOR NEGRO</t>
  </si>
  <si>
    <t>WMK-047-2</t>
  </si>
  <si>
    <t>MOUSE PAD KENSINGTON ERGOSOFT SLIM K52803 UNIDAD</t>
  </si>
  <si>
    <t>MOUSE PAD KENSINGTON ERGOSOFT SLIM NEGRO 0,2 X 19,8 X 22 CM, SENSACIÓN ULTRA SUAVE CON UN EXTERIOR DE PRIMERA CALIDAD QUE SE APOYA EN UN ACOLCHADO ACOLCHADO CON GEL PARA BRINDAR UNA CALIDAD Y COMODIDAD INIGUALABLESERGONOMISTA APROBADO PARA BRINDAR SALUD, COMODIDAD Y PROTECCIÓN ÓPTIMAS A TRAVÉS DE UNA ALINEACIÓN ADECUADA, DIMENSIONES PERSONALIZADAS Y UN DISEÑO CURVO ÚNICOLAS OPCIONES DE DISEÑO DE NIVEL PROFESIONAL PROPORCIONAN ELEGANCIA FUNCIONAL Y SOFISTICADA DE BAJO PERFILIDEAL PARA UN RATÓN DE MENOS DE 1 ""DE ALTURA.</t>
  </si>
  <si>
    <t>K52803</t>
  </si>
  <si>
    <t>AUDIFONO</t>
  </si>
  <si>
    <t>PLANTRONICS</t>
  </si>
  <si>
    <t>AUDIFONO PLANTRONICS ENCOREPRO HW525 USB  UNIDAD</t>
  </si>
  <si>
    <t>PLANTRONICS ENCOREPRO HW525USBCINTILLO PARA USO PROFESIONAL CENTROS DE CONTACTO O USO EMPRESARIAL INTENSIVOFORMATO BIAURAL CON ROBUSTA CONSTRUCCIÓN PARA USO EXIGENTE INCLUYENDO NUEVA UNIÓN METÁLICA ENTRE ARCO Y CÁPSULAWIDEBAND AUDIO HASTA 6.800 HZTECNOLOGÍA SOUNDGUARD PROTEGE DE PEAKS DE AUDIO AJUSTANDOSE A LAS NORMATIVAS INTERNACIONALES DE HIGIENE LABORALCONECTOR USBEL MÁS LIVIANO EN SU CLASE: 74 GRMICRÓFONO FLEXIBLE CON CANCELACIÓN DE RUIDOCONTROLES EN LÍNEA DE VOLUMEN CONEXIÓN / DESCONEXIÓN DE LLAMADA Y MUTE</t>
  </si>
  <si>
    <t>203444-01</t>
  </si>
  <si>
    <t>UPS APC BACK-UPS 950 VA, 230 V, AVR, ENCHUFES IEC UNIDAD</t>
  </si>
  <si>
    <t>DESCRIPCIÓNBACK-UPS DE APC 950 VA, 230 V, AVR, ENCHUFES IECCARACTERÍSTICAS DEL PRODUCTONOMBRE:?BACK-UPS DE APC 950 VA, 230 V, AVR, ENCHUFES IEC NOMBRE?MARCA:?APC MODELO:?BX950UI MEDIDA:?UNIDADATRIBUTOS EXTENDIDOSPART NUMBER:?BX950UI GTIN:?-? URL SOPORTE DEL FABRICANTE:   HTTPS://TINYURL.COM/Y5A72UJO</t>
  </si>
  <si>
    <t>BX950UI</t>
  </si>
  <si>
    <t>ROUTER D-LINK DIR-859 UNIDAD</t>
  </si>
  <si>
    <t>WIRELESS AC1750 DUAL BAND GIGABIT ROUTER.</t>
  </si>
  <si>
    <t>DIR-859</t>
  </si>
  <si>
    <t>MONITOR DELL E1916HV / VGA / 3 AÑOS DE GARANTÍA UNIDAD</t>
  </si>
  <si>
    <t>E1916HV ES UN MONITOR DE 18,5” CONFIABLE Y ACCESIBLE CON CARACTERÍSTICAS ESENCIALES QUE SATISFACEN LAS DEMANDAS DIARIAS DE LA OFICINA. ESTE MODELO SOLAMENTE INCLUYE PUERTO VGA.</t>
  </si>
  <si>
    <t>210-AGMG </t>
  </si>
  <si>
    <t>MONITOR DELL E1916H / VGA / DISPLAYPORT / 3 AÑOS DE GARANTÍA UNIDAD</t>
  </si>
  <si>
    <t>E1916H ES UN MONITOR DE 18,5” CONFIABLE Y ACCESIBLE CON CARACTERÍSTICAS ESENCIALES QUE SATISFACEN LAS DEMANDAS DIARIAS DE LA OFICINA.</t>
  </si>
  <si>
    <t>210-AGND</t>
  </si>
  <si>
    <t>LAPIZ DE TABLET</t>
  </si>
  <si>
    <t>LAPIZ DE TABLET WACOM PRO PEN 2 KP504E  UNIDAD</t>
  </si>
  <si>
    <t>LAPIZ DE TABLET WACOM PRO PEN 2, MODELOS SOPORTADOS:  WACOM MOBILESTUDIO PRO DTH - W 1320, DTH - W 1620, WACOM CITNIQ PRO DTH - 1320, DTH - 1620, DTK - 2420, DTH - 2420, DTH - 3220, WACOM CINTIQ DTK 1660 K 0 D, WACOM INTUOS PRO PTH - 660, PTH - 860.</t>
  </si>
  <si>
    <t>KP504E </t>
  </si>
  <si>
    <t>MONITOR HP VALUE PLUS V190, 18,5"  UNIDAD</t>
  </si>
  <si>
    <t>MONITOR HP V190, 18.5", OBTENGA VISTAS NÍTIDAS Y CLARAS DE SUS DOCUMENTOS Y CORREOS ELECTRÓNICOS COTIDIANOS CON RESOLUCIÓN 1366 X 768 Y 5 MS DE TIEMPO DE RESPUESTA EN UNA PANTALLA DE 18,5" EN DIAGONAL1. CONECTE SU DISPOSITIVO A LA PANTALLA CON ENTRADA VGA.</t>
  </si>
  <si>
    <t>2NK17AA </t>
  </si>
  <si>
    <t>MONITOR HP V194 18,5" LED VGA  UNIDAD</t>
  </si>
  <si>
    <t>MONITOR HP V194 18,5 IN. LED VGA TAMAÑO DE PANTALLA 47 CM 18,5"" RESOLUCION 1366 X 768 A 60 HZ VESA ANTI-REFLEJO, CONTROLES EN PANTALLA"</t>
  </si>
  <si>
    <t>V5E94AA</t>
  </si>
  <si>
    <t>CAMARA IP HIKVISION MINI DOMO DS-2CD2142FWD-IS UNIDADES</t>
  </si>
  <si>
    <t>MINI DOMO IP 4 MP EXTERIOR IP66 IR 30 MT. WDR LENTE FIJO 4 MM POE ONVIF H.264+ 3D DNR DWDR AUDIO/ALARM IO ANTIVANDALICA</t>
  </si>
  <si>
    <t>DS-2CD2142FWD-IS</t>
  </si>
  <si>
    <t>UNIDAD DE ALMACENAMIENTO EXTERNO TOSHIBA CANVIO ADVANCE 2TB BLUE - V9 HDTC920XL3AA  UNIDAD</t>
  </si>
  <si>
    <t>TOSHIBA 2TB EXTERNO CANVIO ADVANCE BLUE - V9</t>
  </si>
  <si>
    <t>HDTC920XL3AA </t>
  </si>
  <si>
    <t>EDIFIER</t>
  </si>
  <si>
    <t>PARLANTES EDIFIER X 600 BLACK UNIDAD</t>
  </si>
  <si>
    <t>SISTEMA MULTIMEDIA 2.1  MAYOR POTENCIA CON UN WOOFER DE 7” TRATADO CON CALOR, TRABAJA EN POTENCIA DE 40W RMS.  DISEÑADO PARA LOGRAR UN RENDIMIENTO SUPERIOR EN LOS JUEGOS,  INCREÍBLE POR SU SONIDO, SU POTENCIA, SU DISEÑO Y  EL EXCELENTE RENDIMIENTO QUE ALCANZA.  NADA LO IGUALA EN FIDELIDAD ACÚSTICA.</t>
  </si>
  <si>
    <t>X600 </t>
  </si>
  <si>
    <t>AUDIFONO PLANTRONICS ENCOREPRO 510  UNIDAD</t>
  </si>
  <si>
    <t xml:space="preserve">PLANTRONICS ENCOREPRO HW510CINTILLO PARA USO PROFESIONAL CENTROS DE CONTACTO O USO EMPRESARIAL INTENSIVOFORMATO MONOAURAL CON ROBUSTA CONSTRUCCIÓN PARA USO EXIGENTE INCLUYENDO NUEVA UNIÓN METÁLICA ENTRE ARCO Y CÁPSULAWIDEBAND AUDIO HASTA 6.800 HZTECNOLOGÍA SOUNDGUARD PROTEGE DE PEAKS DE AUDIO AJUSTANDOSE A LAS NORMATIVAS INTERNACIONALES DE HIGIENE LABORALCONECTOR QD QUICK DISCONNECTCOMPATIBLE CON CONEXIONES SERIE H DE PLANTRONICS: ADAPTADORES USB - AMPLIFICADORES Y CABLES DE CONEXIÓNEL MÁS LIVIANO EN SU CLASE: 52 GRMICRÓFONO FLEXIBLE CON CANCELACIÓN DE RUIDO </t>
  </si>
  <si>
    <t>89433-01</t>
  </si>
  <si>
    <t>HDD PC TOSHIBA L200 2TB 2.5 5400RPM  UNIDAD</t>
  </si>
  <si>
    <t>EL DISCO DURO INTERNO DE 2,5 PULGADAS L200 PARA PORTÁTILES DE TOSHIBA ESTÁ DISEÑADO PARA JUGADORES Y USUARIOS DE PORTÁTILES COMUNES. ES IDEAL PARA AUMENTAR O ACTUALIZAR LA CAPACIDAD DE ALMACENAMIENTO DE TU PORTÁTIL O CONSOLA DE VIDEOJUEGOS. LA TECNOLOGÍA DYNAMIC CACHE TECHNOLOGY DE TOSHIBA PUEDE MEJORAR EL RENDIMIENTO DE ACCESO TODAVÍA MÁS.</t>
  </si>
  <si>
    <t>HDWL120UZSVA </t>
  </si>
  <si>
    <t>ACCESS POINT D-LINK POWERLINE AV+ WIRELESS MINI STARTER KIT DHP-W311AV UNIDAD</t>
  </si>
  <si>
    <t>POWERLINE AV 500 WIRELESS MINI STARTER KIT CON EL KIT POWERLINE DE 500 MBPS SE TRANSFORMA EL CABLEADO ELÉCTRICO EXISTENTE EN UNA PODEROSA RED DE DATOS Y DE ESTA FORMA EXPANDIR LA SEÑAL WI-FI DE TU ROUTER</t>
  </si>
  <si>
    <t>DHP-W311AV</t>
  </si>
  <si>
    <t>SSD INTEL 240GB INTEL PRO 5400S SATA 3, TLC, LECTURA 560MB/S ESCRITURA 480MB/S UNIDAD</t>
  </si>
  <si>
    <t>UNIDAD SSD 240GB INTEL PRO 5400S SATA 3, TLC, LECTURA 560MB/S ESCRITURA 480MB/S</t>
  </si>
  <si>
    <t>SSDSC2KF240H6</t>
  </si>
  <si>
    <t>HDD PC SEAGATE FIRECUDA 1TB 3,5" UNIDAD</t>
  </si>
  <si>
    <t>DISCO DURO SEAGATE FIRECUDA HIBRIDO 1TB 3,5" BUFER 64MB SATA 3</t>
  </si>
  <si>
    <t>ST1000DX002</t>
  </si>
  <si>
    <t>UNIDAD DE ALMACENAMIENTO EXTERNO TOSHIBA HDTB420XK3AA UNIDAD</t>
  </si>
  <si>
    <t>2TB CANVIO BASICS BLACK NEW MODEL - A3</t>
  </si>
  <si>
    <t>HDTB420XK3AA</t>
  </si>
  <si>
    <t>DISPOSITIVO BIOMÉTRICO</t>
  </si>
  <si>
    <t>DIGITAL PERSONA</t>
  </si>
  <si>
    <t>DISPOSITIVO BIOMÉTRICO DIGITAL PERSONA U 4500 UNIDAD</t>
  </si>
  <si>
    <t>LECTOR DE HUELLA DIGITALPERSONA U 4500 USB 2.0 LECTOR DE HUELLAS DACTILARES DISEÑADO PARA SU INTEGRACIÓN EN EQUIPOS OEM DONDE SE REQUIERE LA AUTENTICACIÓN DE HUELLAS DACTILARES</t>
  </si>
  <si>
    <t>88003-001</t>
  </si>
  <si>
    <t>UNIDAD DE ALMACENAMIENTO EXTERNO TOSHIBA CANVIO BASICS BLACK A3 2TB UNIDAD</t>
  </si>
  <si>
    <t>DISCO DURO EXTERNO DE 2,5 PULGADAS, ACABADO MATE, PUERTO SUPERSPEED USB 3.0. ALMACENA HASTA 2 TB. VELOCIDAD DE TRANSFERENCIA 5.0 GBIT/S</t>
  </si>
  <si>
    <t>MOUSE PAD KENSINGTON ERGOSOFT ESTÁNDAR UNIDAD</t>
  </si>
  <si>
    <t>MOUSE PAD KENSINGTON ERGOSOFT ESTÁNDAR NEGRO 1,8 X 19,8 X 22 CM, SENSACIÓN ULTRA SUAVE CON UN EXTERIOR DE PRIMERA CALIDAD QUE SE APOYA EN UN ACOLCHADO ACOLCHADO CON GEL PARA BRINDAR UNA CALIDAD Y COMODIDAD INIGUALABLESERGONOMISTA APROBADO PARA BRINDAR SALUD, COMODIDAD Y PROTECCIÓN ÓPTIMAS A TRAVÉS DE UNA ALINEACIÓN ADECUADA, DIMENSIONES PERSONALIZADAS Y UN DISEÑO CURVO ÚNICOLAS OPCIONES DE DISEÑO DE NIVEL PROFESIONAL PROPORCIONAN ELEGANCIA FUNCIONAL Y SOFISTICADA DE BAJO PERFILIDEAL PARA UN RATÓN DE MÁS DE 1 ""</t>
  </si>
  <si>
    <t>K52802</t>
  </si>
  <si>
    <t>UNIDAD DE ALMACENAMIENTO EXTERNO TOSHIBA CANVIO BASICS 2TB  UNIDAD</t>
  </si>
  <si>
    <t>TOSHIBA 2TB CANVIO BASICS BLACK NEW MODEL A3</t>
  </si>
  <si>
    <t>MONITOR VIEWSONIC 18,5" VA1901A VGA SOPORTE VESA UNIDAD</t>
  </si>
  <si>
    <t>VA1901-A ES UN MONITOR DE PANTALLA ANCHA DE 19"(18.5" VISIBLE) QUE OFRECE VALOR Y RENDIMIENTO TANTO PARA OFICINAS DOMÉSTICAS COMO PARA PEQUEÑAS EMPRESAS. EQUIPADO CON UNA RESOLUCIÓN NÍTIDA DE 1366X768, UN RÁPIDO TIEMPO DE RESPUESTA DE 5 MS Y UN RICO RENDI</t>
  </si>
  <si>
    <t>VA1901A </t>
  </si>
  <si>
    <t>HDD PC TOSHIBA V30 2TB 5400RPM  UNIDAD</t>
  </si>
  <si>
    <t>CON V300 VIDEO STREAMING HARD DRIVE DE 3,5 PULGADAS DE TOSHIBA, PODRÁS TRANSMITIR, GRABAR, EDITAR Y REPRODUCIR CONTENIDO DE VÍDEO CON TODA LA EFICACIA Y FIABILIDAD QUE NECESITAS. EL BÚFER OFRECE UN RENDIMIENTO UNIFORME, MIENTRAS QUE LA TECNOLOGÍA DE CONTROL DE LA TEMPERATURA LIMITA LA ACUMULACIÓN DE CALOR Y AMPLÍA LA VIDA DEL SERVICIO PARA OFRECER UNA FIABILIDAD AÑADIDA. UNA UNIDAD SILENCIOSA Y MÁS EFICAZ QUE NUNCA GRACIAS A LA TECNOLOGÍA SILENT SEEK TECHNOLOGY DE TOSHIBA Y A SU REDUCIDO CONSUMO DE ENERGÍA.</t>
  </si>
  <si>
    <t>HDWU120UZSVA </t>
  </si>
  <si>
    <t>SSD KINGSTON A400 480GB UNIDAD</t>
  </si>
  <si>
    <t>KNG SSD 480GB SATA3 2.5" 7MM SERIE A400. LA UNIDAD DE ESTADO SÓLIDO A400 DE KINGSTON MEJORA DRAMÁTICAMENTE LA CAPACIDAD DE RESPUESTA DE SU SISTEMA EXISTENTE CON VELOCIDADES INCREÍBLES DE INICIO, CARGA Y TRANSFERENCIA, COMPARADAS CON LOS DISCOS DUROS MECÁNICOS. USANDO UN CONTROLADOR DE ÚLTIMA GENERACIÓN PARA LEER Y ESCRIBIR A ALTAS VELOCIDADES, ESTE SSD ES MÁS RÁPIDO QUE UN DISCO DURO TRADICIONAL, PARA UN MEJOR RENDIMIENTO, MAYOR CAPACIDAD DE RESPUESTA Y MULTI-TAREA, Y EN GENERAL UN SISTEMA MÁS RÁPIDO. ...</t>
  </si>
  <si>
    <t>SA400S37/480G</t>
  </si>
  <si>
    <t>CAMARA WEB LOGITECH C925E UNIDAD</t>
  </si>
  <si>
    <t>CAMARA WEB LOGITECH C925E 960-001075 UNIDAD. VIDEO FULL HD 1080P HASTA 1920 X 1080 PÍXELES. VIDEO HD 720P 1280 X 720 PÍXELES CON CLIENTES ADMITIDOS CAMPO VISUAL DE 78° TECNOLOGÍA RIGHTLIGHT™ 2 PARA NITIDEZ EN DISTINTAS CONDICIONES DE ILUMINACIÓN, INCLUSO CON LUZ ESCASA ENFOQUE AUTOMÁTICO DOS MICRÓFONOS OMNIDIRECCIONALES</t>
  </si>
  <si>
    <t>960-001075</t>
  </si>
  <si>
    <t>PLACA MADRE</t>
  </si>
  <si>
    <t>PLACA MADRE ASUS H110M-R/C/SI UNIDAD</t>
  </si>
  <si>
    <t>ASUS H110M-R/C/SI - PLACA BASE - MICRO ATX -LGA1151 SOCKET - H110 - USB 3.0 - GIGABIT LAN -  TARJETA GRÁFICA CPU NECESARIA - HD AUDIO 8-CANALES.</t>
  </si>
  <si>
    <t>H110M-R/C/SI</t>
  </si>
  <si>
    <t>PROCESADOR INTEL PENTIUM G4400 DUAL CORE 6TA GEN 3.3 GHZ LGA 1151 3MB CACHE UNIDAD</t>
  </si>
  <si>
    <t>PROCESADOR PENTIUM DUAL CORE G4400 6TA GEN 3.3 GHZ LGA 1151 GRAF 3MB CACHE.</t>
  </si>
  <si>
    <t>BX80662G4400</t>
  </si>
  <si>
    <t>CAMARA WEB MICROSOFT LIFECAM STUDIO C/MICROFONO USB NEGRO PLATA UNIDAD</t>
  </si>
  <si>
    <t>WEB CAM MICROSOFT LIFECAM STUDIO C/MICROFONO USB NEGRO PLATA UNIDAD</t>
  </si>
  <si>
    <t>Q2F-00013</t>
  </si>
  <si>
    <t>ITAB</t>
  </si>
  <si>
    <t>SOPORTE TV ITAB DOBLE S2MITAB  UNIDAD</t>
  </si>
  <si>
    <t>SOPORTE DOBLE MONITOR ITAB  S2MITAB VESA 100X100 MONITORES DE 10” A 30”</t>
  </si>
  <si>
    <t>S2MITAB </t>
  </si>
  <si>
    <t>PARLANTES EDIFIER X400 ENCONRE UNIDAD</t>
  </si>
  <si>
    <t>SISTEMA DE AUDIO  2.1 24W RMS (6W X2 + 12W) 221 X 207 X 249 MM.</t>
  </si>
  <si>
    <t>X400 ENCORE</t>
  </si>
  <si>
    <t>CABLES Y CONECTORES</t>
  </si>
  <si>
    <t>CABLES Y CONECTORES DELL ADAPTER USB - C UNIDAD</t>
  </si>
  <si>
    <t>DELL ADAPTER USB - C, HDMI/VGA/ETHERNET/ USB 3.0 DA 200</t>
  </si>
  <si>
    <t>470-ABQN</t>
  </si>
  <si>
    <t>ROUTER D-LINK DIR-822 UNIDAD</t>
  </si>
  <si>
    <t>D-LINK DIR-822 AC1200 WI-FI ROUTER</t>
  </si>
  <si>
    <t>DIR-822</t>
  </si>
  <si>
    <t>MEMORIA RAM KINGSTON 8GB 1600MHZ KCP316ND8/8 UNIDAD</t>
  </si>
  <si>
    <t>MEMORIA KINGSTON 8GB 1600MHZ MODULE,,DIMM DE 240 ESPIGAS1600 MHZ / PC3-12800.</t>
  </si>
  <si>
    <t>KCP316ND8/8</t>
  </si>
  <si>
    <t>CAMARA IP HIKVISION DS-2CE56D8T-VPIT3Z UNIDAD</t>
  </si>
  <si>
    <t>DOMO  HD-TVI HD1080P EXTERIOR WDR IP66   EXIR IR 40MT. LENTE VARICOFAL MOTORIZADO  2.8-12MM  ANTIVANDALICO IK10</t>
  </si>
  <si>
    <t>ES202HIK02</t>
  </si>
  <si>
    <t>UNIDAD DE ALMACENAMIENTO EXTERNO TOSHIBA HDTB410XK3AA UNIDAD</t>
  </si>
  <si>
    <t>1TB CANVIO BASICS BLACK NEW MODEL  - A3</t>
  </si>
  <si>
    <t>HDTB410XK3AA</t>
  </si>
  <si>
    <t>UNIDAD DE ALMACENAMIENTO EXTERNO TOSHIBA CANVIO BASICS BLACK A3 1TB UNIDAD</t>
  </si>
  <si>
    <t>DISCO DURO EXTERNO DE 2,5 PULGADAS, ACABADO MATE, PUERTO SUPERSPEED USB 3.0. ALMACENA HASTA 1 TB. VELOCIDD DE TRANSFERENCIA 5.0 GBIT/S</t>
  </si>
  <si>
    <t>UNIDAD DE ALMACENAMIENTO EXTERNO TOSHIBA CANVIO BASICS 1TB UNIDAD</t>
  </si>
  <si>
    <t>DISCO PORTATIL 1TB TOSHIBA CANVIO BASICS 1TB, PORTABLE EXTERNAL HARD DRIVE USB 3.0, NEGRO</t>
  </si>
  <si>
    <t>CABLES Y CONECTORES MICROSOFT WIRELESS DISPLAY ADAPTADOR PANTALLA INALAMBRICO UNIDAD</t>
  </si>
  <si>
    <t>ADAPTADOR WIRELESS DISPLAY PARA PROYECTOR SONY. EL ADAPTADOR MICROSOFT PUEDE CONECTAR SU PROYECTOR SONY Y TELEFONO MOVIL PERMITIENDO COMPARTIR IMÁGENES, ARCHIVOS, VIDEOS Y MÁS. SOLO CENECTE EL USB Y HDMI DEL ADAPTADOR EN SU PROYECTOR Y LUEGO REFLEJE O EXTIENDA SU PANTALLA Y DISFRUTE. EL WIRELESS DISPLAY ADAPTER PROPORCIONA UNA CONEXIÓN SEGURA CON UN ALCANCE DE HASTA 23 PIES.</t>
  </si>
  <si>
    <t>P3Q-00017</t>
  </si>
  <si>
    <t>MEMORIA RAM KINGSTON 8GB DDR4 UNIDAD</t>
  </si>
  <si>
    <t>MEMORIA 8GB DDR4 2400MHZ  PN  KCP424NS8/8</t>
  </si>
  <si>
    <t>KCP424NS8/8</t>
  </si>
  <si>
    <t>MEMORIA RAM KINGSTON KVR16N11/8 UNIDAD</t>
  </si>
  <si>
    <t>MEMORIA DESKTOP KINGSTON 8 GB DDR3 1600 MHZ KVR16N11/8</t>
  </si>
  <si>
    <t>KVR16N11/8</t>
  </si>
  <si>
    <t>FUENTE PODER</t>
  </si>
  <si>
    <t>EVGA</t>
  </si>
  <si>
    <t>FUENTE PODER EVGA 600W UNIDAD</t>
  </si>
  <si>
    <t>FUENTE DE PODER EVGA 600W 80+ WHITE PLUS CERTIFICADA</t>
  </si>
  <si>
    <t>100-W1-0600-K1</t>
  </si>
  <si>
    <t>MOUSE</t>
  </si>
  <si>
    <t>MOUSE KENSINGTON FOR LIFE UNIDAD</t>
  </si>
  <si>
    <t>MOUSE KENSINGTON SILENCIOSO FOR LIFE CON CABLE USB TRES BOTONES 20 X 13,5 X 6,5 CM, EL CLIC SILENCIOSO ES IDEAL PARA AMBIENTES CON POCO RUIDOFORMA AMBIDIESTRA Y CONTORNEADA PARA USUARIOS DIESTROS O ZURDOS.SENSOR ÓPTICO DE ALTA DEFINICIÓN 1000 DPI PARA UN CONTROL SENSIBLEDISEÑO DE TRES BOTONES / RUEDA DE DESPLAZAMIENTOINSTALACIÓN PLUG &amp; PLAY CON UNA CONEXIÓN USB POR CABLE PARA UN RENDIMIENTO CONFIABLE QUE NO REQUIERE BATERÍAS, COMPATIBLE CON WINDOWS ® 10, 8,1, 8, 7 Y MAC OS X 10.6 Y POSTERIORES</t>
  </si>
  <si>
    <t>K72110</t>
  </si>
  <si>
    <t>ACCESORIO DE CAMARA HIKVISION DS-7208HGHI-F1  UNIDAD</t>
  </si>
  <si>
    <t>VIDEO GRABADOR 8 CANALES</t>
  </si>
  <si>
    <t>DS-7208HGHI-F1</t>
  </si>
  <si>
    <t>HDD PC TOSHIBA INTERNO L200 1TB  2.5 5400RPM OEM  UNIDAD</t>
  </si>
  <si>
    <t>HDWL110UZSVA </t>
  </si>
  <si>
    <t>MEMORIA RAM KINGSTON 8GB DDR3-1600MHZ LOW VOLTAGE SODIMM (KCP3L16SD8/8) UNIDAD</t>
  </si>
  <si>
    <t>MEMORIA KINGSTON 8GB DDR3-1600MHZ LOW VOLTAGE SODIMM KCP3L16SD8/8</t>
  </si>
  <si>
    <t>KCP3L16SD8/8</t>
  </si>
  <si>
    <t>CAMARA WEB MICROSOFT LIFECAM CINEMA UNIDAD</t>
  </si>
  <si>
    <t>WEB CAM MICROSOFT LIFECAM CINEMA UNIDAD</t>
  </si>
  <si>
    <t>H5D-00013</t>
  </si>
  <si>
    <t>TELON VIDEOPROYECTOR</t>
  </si>
  <si>
    <t>DINON</t>
  </si>
  <si>
    <t>TELON VIDEOPROYECTOR DINON TDM180X180 UNIDAD</t>
  </si>
  <si>
    <t>TDM180X180</t>
  </si>
  <si>
    <t>HDD PC TOSHIBA V300 1TB 5700RPM 64MB  UNIDAD</t>
  </si>
  <si>
    <t>HDWU110UZSVA </t>
  </si>
  <si>
    <t>PROCESADOR INTEL CELERON G3900 2.8 GHZ LGA 1151 2M CACHE UNIDAD</t>
  </si>
  <si>
    <t>PROCESADOR CELERON G3900 2.8 GHZ LGA 1151 2M CACHE.</t>
  </si>
  <si>
    <t>BX80662G3900</t>
  </si>
  <si>
    <t>ACCESORIO DE CAMARA HIKVISION DVR TURBO DS-7204HGHI-F1   UNIDAD</t>
  </si>
  <si>
    <t>VIDEO GRABADOR 4 CANALES</t>
  </si>
  <si>
    <t>DS-7204HGHI-F1</t>
  </si>
  <si>
    <t>UPS ENERSAFE INTERACTIVA ESIT PRO 600VA/360W 220V UNIDAD</t>
  </si>
  <si>
    <t>LA LÍNEA DE UPS INTERACTIVA ESIT PRO FUE DISEÑADA PARA ENTREGAR CALIDAD DE ENERGÍA GARANTIZADA IDEALMENTE A COMPUTADORAS, DISPOSITIVOS DE REDES INALÁMBRICAS, EQUIPOS DE PUNTOS DE VENTAS Y UNA AMPLIA VARIEDAD DE DISPOSITIVOS ELECTRÓNICOS PARA SU HOGAR O EMPRESA.MONOFÁSICA (1:1),  FORMATO TORRE, CAPACIDAD 600VA/360W, VOLTAJE 220V, FRECUENCIA 50/60HZ, FACTOR DE POTENCIA 0.6, PANTALLA LCD, PUERTOS USB, RJ11.</t>
  </si>
  <si>
    <t>UPSESESIT600VA </t>
  </si>
  <si>
    <t>SSD KINGSTON A400 240GB UNIDAD</t>
  </si>
  <si>
    <t>KNG SSD 240GB SATA3 2.5" 7MM SERIE A400CAPACIDAD 240 GBFACTOR DE FORMA 2.5". FACTOR DE FORMA CORTA MÉTRICO 6.4 CM. FACTOR DE FORMA CORTO 2.5". FACTOR DE FORMA MÉTRICO 6.4 CM. INTERFAZ SERIAL ATA-600. TASA DE DATOS INTERNOS 500 MBPS. TIPO DE DISCO DURO DISCO DURO INTERNO. VELOCIDAD DE DATOS INTERNOS ESCRITURA 350 MBPS. VELOCIDAD DE TRANSFERENCIA DE DATOS 600 MBPS.</t>
  </si>
  <si>
    <t>SA400S37/240G</t>
  </si>
  <si>
    <t>HDD PC TOSHIBA P300 1TB UNIDAD</t>
  </si>
  <si>
    <t>DISCO DURO 1TB TOSHIBA P300 3.5" 7200RPM 64MB</t>
  </si>
  <si>
    <t>HDWD110UZSVA</t>
  </si>
  <si>
    <t>MOCHILA PARA NOTEBOOK</t>
  </si>
  <si>
    <t>MOCHILA PARA NOTEBOOK KENSINGTON CONTOUR BACKPACK  17IN K62238A  UNIDAD</t>
  </si>
  <si>
    <t>MOCHILA CONTOUR BACKPACK  17? CÓDIGO PRODUCTO K62238  SAP 22810 LA KENSINGTON CONTOUR BACKPACK ES LA MEJOR SOLUCIÓN PARA LOS PROFESIONALES MÓVILES QUE NECESITEN CARGAR MUCHAS COSAS. GRAN COMODIDAD PARA TODO LO QUE PUEDES CARGAR EN ELLA. • 2 BOLSILLOS EXTERNOS DE RÁPIDO ACCESO PARA GUARDAR DIFERENTES ACCESORIOS COMO LÁPICES, LLAVES, CELULAR, TARJETAS DE PRESENTACIÓN, CUADERNOS, ETC. UNO DE ELLOS TIENE SALIDA DE AUDÍFONOS / 3 BOLSILLOS LATERALES. • CAPACIDAD PARA NOTEBOOKS DE HASTA 17?. • SISTEMA CONTOURTM: PANEL QUE DISPERSA LA T°, EL PESO Y SE AJUSTA AL CUERPO PARA OFRECER MÁS COMODIDAD Y FACILIDAD AL TRANSPORTE. • MÚLTIPLES BOLSILLOS PARA ACCESORIOS. • COMPARTIMIENTO INTERNO PARA NOTEBOOK DE 17”. • EXCLUSIVO SOPORTE LUMBAR REGULABLE QUE DESPLAZA TODO EL PESO A LAS CADERAS. • SISTEMA ACOLCHADO DROPSHIELD PARA LA PROTECCIÓN DE SU NOTEBOOK. • SALIDA DE AUDÍFONOS. • CORREAS ACOLCHADAS Y AJUSTABLES. • CORREAS Y COSTURAS REFORZADAS. • COLOR NEGRO.</t>
  </si>
  <si>
    <t>K62238</t>
  </si>
  <si>
    <t>ACCESORIO VIDEOPROYECTOR KENSINGTON CONTROL REMOTO LASER K72426AM UNIDAD</t>
  </si>
  <si>
    <t>CONTROL REMOTO INALAMBRICO LASER 2.4GHZ, LASER VERDE</t>
  </si>
  <si>
    <t>27001 - K72426AM</t>
  </si>
  <si>
    <t>MEMORIA RAM KINGSTON 4 GB DDR3 (KVR13S9S8/4) UNIDAD</t>
  </si>
  <si>
    <t>SO DIMM DE 204 ESPIGAS - 1333 MHZ / PC3-10600 - CL9 1.5 V.</t>
  </si>
  <si>
    <t>KVR13S9S8/4 </t>
  </si>
  <si>
    <t>SERVIDOR TOWER HPE ML350 GEN10 SLIMLINE ODD BAY KIT UNIDAD</t>
  </si>
  <si>
    <t>HPE ML350 GEN10 SLIMLINE ODD BAY AND SUPPORT CABLE KIT</t>
  </si>
  <si>
    <t>874577-B21</t>
  </si>
  <si>
    <t>MLAB</t>
  </si>
  <si>
    <t>PARLANTES MLAB MICROLAB DISCO UNIDAD</t>
  </si>
  <si>
    <t>PARLANTES MICROLAB DISCOCARACTERISTICASAJUSTE RÁPIDOSELECCIONA EL VOLUMEN CON CON LA PUNTA DETUS DEDOS Y SIENTE COMO LOS DOS POTENTESPARLANTES HACEN VIBRAR TU ENTORNO, LOS CUALES TE OFRECEN UN SONIDO ENVOLVENTE, DELA MÁS ALTA CALIDAD.SIENTE EL IMPATO DE LOS BAJOS Y PONEMOCIÓN A TODO LO QUE OYES... SIMPLEMENTE,DISEÑADO PARA PASARLA BIENALTO: 60 CM.ANCHO: 25 CM.PROF. 25 CMPESO: 3.795 GRAMOS</t>
  </si>
  <si>
    <t>260MLB08251 </t>
  </si>
  <si>
    <t>SOPORTE TV KENSINGTON SMARTFIT UNIDAD</t>
  </si>
  <si>
    <t>SOPORTE PARA MONITOR KENSINGTON EXTRA LARGA, HASTA 27"", SMARTFIT. MEDIDS: 5.8 X 61 X 30 CM, EL SISTEMA SMARTFIT ® LE PERMITE AJUSTAR LA ALTURA DEL MONITOR A SU COLOR DE CONFORT PERSONAL, COLOCANDO LAS BANDAS EN SU LUGAR. 3 AJUSTES DE ALTURA. COLOQUE EL MONITOR DE POSICIONES EN LÍNEA CON SUS OJOS PARA AYUDAR A REDUCIR LA TENSIÓN EN LOS OJOS Y EL CUELLO. EL DISEÑO DE PLATAFORMA UNIVERSAL EXTRA ANCHO SE ADAPTA A CUALQUIER MONITOR DE HASTA 27"" Y 18 KG. EL ESPACIO LIBRE DE 20.62 ""ENTRE LAS PATAS DEBAJO DEL SOPORTE PROPORCIONA SUFICIENTE ESPACIO DE ALMACENAMIENTO PARA UN TECLADO DE TAMAÑO COMPLETO.</t>
  </si>
  <si>
    <t>K52797</t>
  </si>
  <si>
    <t>TRUST</t>
  </si>
  <si>
    <t>AUDIFONO TRUST GTX333 COIYA GAM HDST UNIDAD</t>
  </si>
  <si>
    <t>CON LOS AURICULARES GXT 333 GOIYA PODRÁS JUGAR A LOS VIDEOJUEGOS CON LA VELOCIDAD DEL VIENTO. ESTOS AURICULARES SE PUEDEN CONECTAR AL COMPUTADOR, CONSOLA, SMARTPHONE O TABLETA. GOIYA ESTÁ EQUIPADO CON UNIDADES DE ALTAVOZ DE 40 MM. CON UN SONIDO TAN DETALLADO, PODRÁS CONOCER RÁPIDAMENTE EL PARADERO DE TUS ENEMIGOS. MICRÓFONO EXTRAÍBLE Y GIRATORIO, Y DIADEMA AJUSTABLE. CABLE ADICIONAL CON MICRÓFONO INTEGRADO Y BOTÓN DE MANDO A DISTANCIA UNIVERSAL, PARA USAR CON EL TELÉFONO Y LA TABLET. COMPATIBLE CON PC LAPTOP, PS4, XBOX ONE, SWITCH Y SMARTPHONE</t>
  </si>
  <si>
    <t>22797 </t>
  </si>
  <si>
    <t>MEMORIA RAM KINGSTON DDR4 4GB 2400MHZ CL15 DIMM HYPERX FURY BLACK UNIDAD</t>
  </si>
  <si>
    <t>MEMORIA RAM DDR4 4GB 2400MHZ CL15 DIMM HYPERX FURY BLACK</t>
  </si>
  <si>
    <t>HX424C15FB/4</t>
  </si>
  <si>
    <t>SWITCH HPE 1405 5G V3 SWITCH UNIDAD</t>
  </si>
  <si>
    <t>HPE 1405 5G V3 SWITCH</t>
  </si>
  <si>
    <t>JH407A</t>
  </si>
  <si>
    <t>CAMARA IP HIKVISION BULLET HD-TVI HD720P EXTERIOR IP66 IR 40 MT UNIDAD</t>
  </si>
  <si>
    <t>BULLET HD-TVI HD720P EXTERIOR IP66 IR 40 MT.   LENTE VARI FOCAL 2.8 -12 MM  SALIDA ANALOGA Y HD</t>
  </si>
  <si>
    <t>ES101HIK26</t>
  </si>
  <si>
    <t>BOLSO NOTEBOOK</t>
  </si>
  <si>
    <t>BOLSO NOTEBOOK LENOVO 4X40N18007 UNIDAD</t>
  </si>
  <si>
    <t>LA FUNDA THINKPAD DE 12 "ESTÁ DISEÑADA PARA ADAPTARSE A LA ÚLTIMA GENERACIÓN DE PORTÁTILES THINKPAD DE 12". ESTAS FUNDAS AJUSTADAS AYUDAN A PROTEGER SU COMPUTADORA PORTÁTIL DEL POLVO, GOLPES, RASGUÑOS Y RASGUÑOS PARA UNA PROTECCIÓN SUPERIOR DE LA PC. EL D</t>
  </si>
  <si>
    <t>4X40N18007</t>
  </si>
  <si>
    <t>SOPORTE VIDEOPROYECTORES DINON SPROEV-002 UNIDAD</t>
  </si>
  <si>
    <t>SOPORTE PARA PROYECTOR TIPO JAULA SEGURIDAD UNIVERSAL, NEGRO</t>
  </si>
  <si>
    <t>SPROEV-002</t>
  </si>
  <si>
    <t>BOLSO NOTEBOOK DELL URBAN BACKPACK 15.6" UNIDAD</t>
  </si>
  <si>
    <t>URBAN BACKPACK 15.6"</t>
  </si>
  <si>
    <t>460-BBYL</t>
  </si>
  <si>
    <t>MOCHILA PARA NOTEBOOK KENSINGTON MAKALU WATHERPROOF NYLON 15, 6" K62608CL  UNIDAD</t>
  </si>
  <si>
    <t>MOCHILA MAKALU PARA LAPTOP DE 15,6” CÓDIGO PRODUCTO K62608CL  26986  LA NUEVA MOCHILA MAKALU ES IDEAL PARA ESTUDIANTES Y JOVENES PROFESIONALES, YA QUE PERMITE EN SUS AMPLIOS COMPARTIMIENTOS TRANSPORTAR DE FORMA SEGURA TUS PERTENECIAS. CUENTA CON COMPARTIMENTOS INTERIORES, UNO EXCLUSIVO ACOLCHADO QUE EVITA GOLPES Y RASGUÑOS DE TU NOTEBOOK, Y OTROS PARA ORGANIZAR TUS ACCESORIOS. LIVIANA, RESISTENTE, CON CORREAS ACOLCHADAS Y AJUSTABLES. BOLSILLOS EXTERIORES PARA BOTELLAS DE AGUA. DE MATERIAL NYLON PARA LAPTOPS DE 15.6? CON 2 COMPARTIMENTOS INTERIORES. ESPECIFICACIONES • TELA DE NYLON.• COMPARTIMIENTO INTERIOR.• BOLSILLOS EXTERNOS POR AMBOS LADOS CON CIERRE. • BOLSILLO FRONTAL CON CLIP PARA COLGAR LLAVES.• BOLSILLO INTERNO PARA COMPUTADOR.• TELA INTERIOR VERDE.• LOGO KENSINGTON EN PLACA METÁLICA.• CIERRES METÁLICOS. • BOLSILLO PARA CELULAR</t>
  </si>
  <si>
    <t>K62608CL</t>
  </si>
  <si>
    <t>MOCHILA PARA NOTEBOOK DELL ESSENTIAL BACKPACK 15.6" UNIDAD</t>
  </si>
  <si>
    <t>MOCHILA PARA NOTEBOOK DELL ESSENTIAL BACKPACK 15,6". DIMENSIONES 34 CM X 15 CM X 45 CM.</t>
  </si>
  <si>
    <t>460-BBYU</t>
  </si>
  <si>
    <t>BELKIN</t>
  </si>
  <si>
    <t xml:space="preserve">CABLES Y CONECTORES BELKIN F2CU029BT1M-BLK UNIDAD </t>
  </si>
  <si>
    <t>EL CABLE DE CARGA DE USB-A A USB-C DE BELKIN TE PERMITE CARGAR TU DISPOSITIVOS USB-C Y SINCRONIZAR FOTOS, MÚSICA Y DATOS CON UN ORDENADOR PORTÁTIL. EXPERIMENTA UNAS VELOCIDADES DE TRANSFERENCIA DE HASTA 10 GBPS, HASTA 20 VECES MÁS RÁPIDO QUE USB 2.0 (480 MBPS)</t>
  </si>
  <si>
    <t>LNK-F2CU029BT1M-BLK</t>
  </si>
  <si>
    <t>SSD KINGSTON A400 120GB UNIDAD</t>
  </si>
  <si>
    <t>KNG SSD 120GB SATA3 2.5 7MM A400</t>
  </si>
  <si>
    <t>SA400S37/120G</t>
  </si>
  <si>
    <t>ACCESORIO VIDEOPROYECTOR TRUST PRESENTADOR TAIA WIRELESS LASER UNIDAD</t>
  </si>
  <si>
    <t>TRUST TAIA WIRELESS PRESENTADOR LASER, FUNCIONES POWERPOINT, SILENCIAMIENTO Y CONTROL DEL VOLUMEN, COBERTURA EFECTIVA DE 10 M, PUNTERO LÁSER ROJO, COMPATIBLE CON MAC, WINDOWS 10, 8, 7, VISTA O XP. USA 2 PILAS AAA.</t>
  </si>
  <si>
    <t>20405 </t>
  </si>
  <si>
    <t>MEMORIA FLASH</t>
  </si>
  <si>
    <t>MEMORIA FLASH KINGSTON 64 GB UHS CLASS 3 UNIDAD</t>
  </si>
  <si>
    <t>TARJETA DE MEMORIA FLASH ADAPTADOR MICROSDXC A SD INCLUIDO, 64 GB. UHS CLASS 3.</t>
  </si>
  <si>
    <t>SDCA3/64GB</t>
  </si>
  <si>
    <t>MOCHILA PARA NOTEBOOK KENSINGTON KAMET DE 15,6 - 28 LTS K62599CL  UNIDAD</t>
  </si>
  <si>
    <t>MOCHILA KAMET PARA LAPTOP DE 15,6” CÓDIGO PRODUCTO K62599CL  SAP 26977  VIAJA CON ESTILO Y PERSONALIDAD POR LA CIUDAD  NUEVA MOCHILA KAMET DISEÑADA PARA PROTEGER Y TRANSPORTAR TODAS TUS PERTENCIAS. MOCHILA DE NYLON PARA LAPTOPS DE 15.6? CON 2 COMPARTIMENTOS INTERIORES. EL BOLSILLO INTERIOR ACOLCHADO PROTEGE SU NOTEBOOK, MIENTRAS QUE LOS COMPARTIMENTOS CON CIERRES LE PERMITEN ACCEDER FÁCILMENTE A TODOS SUS ACCESORIOS ESENCIALES VAYA DONDE VAYA. ESPECIFICACIONES • TELA DE NYLON.• 2 COMPARTIMIENTOS. • BOLSILLO FRONTAL. • CLIP PARA COLGAR LLAVES. • BOLSILLO FRONTAL. • BOLSILLO POR AMBOS LADOS CON CIERRE.• TELA INTERIOR VERDE. • LOGO KENSINGTON EN PLACA METÁLICA.• CIERRES METÁLICOS.</t>
  </si>
  <si>
    <t>K62599CL </t>
  </si>
  <si>
    <t>CANDADO</t>
  </si>
  <si>
    <t>CANDADO KENSINGTON K64615 UNIDAD</t>
  </si>
  <si>
    <t>CABLE DE SEGURIDAD DESKTOP Y PERIFÉRICOS CON LLAVE</t>
  </si>
  <si>
    <t>K64615</t>
  </si>
  <si>
    <t>KIT MOUSE Y TECLADO</t>
  </si>
  <si>
    <t>KIT MOUSE Y TECLADO KENSINGTON INALÁMBRICO PRO FIT ANTI DERRAME K72324ES  UNIDAD</t>
  </si>
  <si>
    <t>TECLADO Y MOUSE SET INALÁMBRICO PRO FIT ANTI DERRAME 2.4 GHZ CÓDIGO PRODUCTO K72324ES  SAP 27100  EL SET DE TECLADO Y MOUSE KENSINGTON INALÁMBRICO PRO FIT BRINDA TODO LO NECESARIO PARA TRANSFORMAR TU ZONA DE TRABAJO EN UN LUGAR PRODUCTIVO. EL TECLADO INALÁMBRICO CUENTA CON UNA FINA MEMBRANA SELLADA QUE REPELE EL AGUA Y OTROS LÍQUIDOS, MANTENIENDO SEGURA LA PARTE INTERIOR. SU TAMAÑO FULL CON 6 FILAS INCLUYE TECLADO NUMÉRICO,DANDO A QUIEN TECLEA UNA EXPERIENCIA PROFESIONAL. EL MOUSE INALÁMBRICO TIENE UN SENSOR LASER DE ALTA DEFINICIÓN 1000 DPI, QUE PERMITE EL MOVIMIENTO DEL CURSOR ALREDEDOR DE LA PANTALLA CON PRECISIÓN Y CONTROL. SU DISEÑO CON DOS BOTONES Y RUEDA DE DESPLAZAMIENTO LO HACE ALTAMENTE INTUITIVO Y FUNCIONA DE IGUAL FORMA PARA USUARIOS DIESTROS COMO ZURDOS. ESPECIFICACIONES • TECLADO CON PROTECCIÓN A PRUEBA DE DERRAMES CON UNA MEMBRANA DELGADA QUE PROTEGE EL INTERIOR DE LOS LÍQUIDOS. • TAMAÑO COMPLETO DE TECLADO CON 6 FILAS Y TECLADO NUMÉRICO.</t>
  </si>
  <si>
    <t>K72324ES</t>
  </si>
  <si>
    <t>ACCESORIO DE CAMARA CANON BOLSO 300DG  UNIDAD</t>
  </si>
  <si>
    <t>ALMACENA Y PROTEGE TU CÁMARA RÉFLEX DIGITAL CON 2-3 LENTES Y ACCESORIOS VARIADOS EN ESTA BOLSA DE GADGETS DIGITALES 300-DG NEGRA Y GRIS DE CANON</t>
  </si>
  <si>
    <t>9320A021</t>
  </si>
  <si>
    <t>ACCESORIO VIDEOPROYECTOR KENSINGTON CONTROL REMOTO LASER WIRELESS UNIDAD</t>
  </si>
  <si>
    <t>CONTROL REMOTO INALAMBRICO KENSINGTON COLOR  NEGRO  </t>
  </si>
  <si>
    <t>24557 - K33374</t>
  </si>
  <si>
    <t>CABLES Y CONECTORES LENOVO 4X90M42956 UNIDAD</t>
  </si>
  <si>
    <t>EL ADAPTADOR USB-C A VGA LENOVO CONVIERTE CUALQUIER PUERTO USB-C EN UN ADAPTADOR DE PANTALLA VGA PARA CONECTAR A CUALQUIER PANTALLA, PROYECTOR O TELEVISOR CON ENTRADA VGA. EL ADAPTADOR USB-C A VGA LENOVO SE PUEDE USAR PARA REFLEJAR SU PANTALLA PRINCIPAL O</t>
  </si>
  <si>
    <t>4X90M42956</t>
  </si>
  <si>
    <t>AUDIFONO TRUST MAURO USB UNIDAD</t>
  </si>
  <si>
    <t>TRUST MAURO USB HEADSET, CONEXIÓN USB CÓMODO DISEÑO CON BANDA AJUSTABLE PARA LA CABEZA Y ALMOHADILLAS BLANDAS PARA LOS OÍDOS. MANDO A DISTANCIA INCLUIDO EN EL CABLE CON CONTROL DEL VOLUMEN Y SILENCIADOR PARA EL MICRÓFONO Y LOS AURICULARES. CABLE EXTRALARGO DE 2,5 METROS AUDIFONO: EARCUP TYPE  ON-EAR, CLOSED-BACK RANGO FREC  20-20.000HZ SENSIBILIDAD: 108DB. MICROFONO: TYPE  CONDENSER - RANGO FREC 30-16.000HZ SENSIBILIDAD: -58DB</t>
  </si>
  <si>
    <t>17591 </t>
  </si>
  <si>
    <t>BOLSO NOTEBOOK KENSINGTON CLASSIC CASE SP40  15,4IN K62563US  UNIDAD</t>
  </si>
  <si>
    <t>BOLSO CLASSIC CASE SP40  15,4IN CÓDIGO PRODUCTO K62563US  SAP 26400  CLÁSICO DISEÑO CON CARACTERÍSTICAS INTELIGENTES. EL COMPARTIMENTO ACOLCHADO PARA PORTÁTILES DE LA MALETA KENSINGTON SP40 CLASSIC CASE ADMITE NOTEBOOK DE HASTA 15.4?. CUENTA CON MUCHÍSIMO ESPACIO PARA GUARDAR ARTÍCULOS Y ACCESORIOS DE NOTEBOOK. CUENTA INCLUSO CON UNA CORREA INTEGRADA QUE SE ACOPLA FÁCILMENTE EN EL TELESCOPIO DE UNA MALETA CON RUEDAS, PARA FACILITARLE SUS VIAJES EN AVIÓN. • CAPACIDAD PARA NOTEBOOK DE HASTA 15,4”. • UN DURO NYLON EVITA DAÑOS POR GOLPES Y RASGUÑOS, MIENTRAS QUE SU COMPARTIMIENTO ALMOHADILLADO PROTEGE AL ORDENADOR.• VARIOS COMPARTIMIENTOS PARA AYUDARLE A ORGANIZAR. • BOLSILLOS PARA ORGANIZAR SUS ACCESORIOS. • CINTA INTEGRADA QUE SE ACOPLA AL ASA TELESCÓPICA DE UNA MALETA CON RUEDAS. • CORREA DEL HOMBRO ALMOHADILLADA Y EXTRAÍBLE. • COLOR NEGRO ESPECIFICACIONES: MATERIAL  TELA : RESISTENTE NYLON. SIST. DE CIERRE : CIERRES METÁLICO. REFUERZOS : EN COSTURAS, CORREA Y MANILLA COLOR : NEGRO</t>
  </si>
  <si>
    <t>K62563US</t>
  </si>
  <si>
    <t>CAMARA IP HIKVISION DS-2CE16D0T-IR UNIDAD</t>
  </si>
  <si>
    <t>HIKVISION DS-2CE16D0T-IR - CAMARA CCTV - EXTERIORES</t>
  </si>
  <si>
    <t>DS-2CE16D0T-IR</t>
  </si>
  <si>
    <t>KIT MOUSE Y TECLADO TRUST XIMO WIRELESS UNIDAD</t>
  </si>
  <si>
    <t>TRUST XIMO WIRELESS KEYBOARD &amp; MOUSE, TECLADO ESPAÑOL INALÁMBRICO CON TECLAS DE TAMAÑO COMPLETO Y RATÓN COMPACTO. DISEÑO COMPLETO CON 104 TECLAS Y PULSACIÓN CÓMODA. MOUSE INALÁMBRICO COMPACTO CON VELOCIDAD REGULABLE 800-1200-1600 PPP. UN RECEPTOR DE TAMAÑO MICRO USB PARA AMBOS DISPOSITIVOS. DISEÑO COMPACTO DEL TECLADO QUE AHORRA ESPACIO. COBERTURA INALÁMBRICA DE 10 M.</t>
  </si>
  <si>
    <t>21135 </t>
  </si>
  <si>
    <t>BOLSO NOTEBOOK KENSINGTON ASSOCIATE 15,4  K62148  UNIDAD</t>
  </si>
  <si>
    <t>BOLSO ASSOCIATE  15,4IN CÓDIGO PRODUCTO K62148  SAP 26075  UN MALETÍN PRÁCTICO Y SEGURO. EL MALETÍN PERFECTO PARA MANTENER TU NOTEBOOK SEGURO Y CON ACCESIBILIDAD SENCILLA. UN BOLSILLO EXTERNO PARA GUARDAR TUS CARPETAS. EL BOLSILLO EXTERNO TAMBIÉN CUENTA CON PEQUEÑOS BOLSILLOS MISCELÁNEOS PARA GUARDAR CARGAS MÁS PEQUEÑAS. • CAPACIDAD PARA NOTEBOOK DE HASTA 15,4?. • UN COMPARTIMIENTO INTERIOR PARA GUARDAR SUS PAPELES. • UN BOLSILLO EXTERNO CON DIFERENTES COMPARTIMENTOS PARA GUARDAR LO QUE NECESITE. • COMPARTIMIENTO INTERNO PARA NOTEBOOK DE HASTA 15,4”. • SISTEMA SURECHECKTM QUE PERMITE ABRIR POR COMPLETO PARA FACILITAR EL CONTROL EN LOS AEROPUERTOS. • DOS FORMAS DE LLEVAR CON CORREA AL HOMBRO O CON LA MANILLA. • INCLUYE CORREA DE TRANSPORTE. ESPECIFICACIONES: MATERIAL  TELA : NYLONE DE ALTA CALIDAD. SIST. DE CIERRE : CIERRE METÁLICO. REFUERZOS : EN COSTURAS Y MANILLA. COLOR : NEGRO.</t>
  </si>
  <si>
    <t>K62148</t>
  </si>
  <si>
    <t>BASE LAPTOP KENSINGTON EASY RISER COOLING  UNIDAD</t>
  </si>
  <si>
    <t>TRABAJE COMODO Y MEJOR LA BASE PARA NOTEBOOK EASY RISER DE KENSINGTON AYUDA A SU NOTEBOOK A MEJORAR EL ENFRIAMIENTO EXTENDIENDO LA VIDA DE SU EQUIPO. SISTEMA SMARTFIT  QUE PERMITE AJUSTAR LA ALTURA ÓPTIMA EN TAN SOLO 2 PASOS. SU BASE ANTIDESLIZANTE PROVEE UNA ESTABILIDAD SEGURA PROTEGIENDO EL EQUIPO. CAPACIDAD PARA NOTEBOOK DE 12? HASTA 17”.  MEJORA SU POSTURA DE ÁNGULO DE HASTA 50° SEGÚN SU ESTATURA.  SE PUEDE PLEGAR PARA SU FÁCIL TRASLADO.  COLOR NEGRO.</t>
  </si>
  <si>
    <t>K60112 </t>
  </si>
  <si>
    <t>KRAMER</t>
  </si>
  <si>
    <t>CABLES Y CONECTORES KRAMER C-HM/HM-10  UNIDAD</t>
  </si>
  <si>
    <t>CABLE HDMI DE ALTA VELOCIDAD DE 3 METROS ADMITE SEÑALES DE HASTA 4K @ 60HZ 4: 4: 4, DEEP COLOR, XVCOLOR, LIP SYNC, 7.1 PCM, DOLBY TRUEHD, DTS-HD, CEC.</t>
  </si>
  <si>
    <t>C-HM/HM-10</t>
  </si>
  <si>
    <t>XTECH</t>
  </si>
  <si>
    <t>FUENTE PODER XTECH ATX 600 WATT UNIDAD</t>
  </si>
  <si>
    <t>XTECH FUENTE DE PODER ATX 600 WATT 20+4PIN W/2 SATA.PS-10-300W XTECH</t>
  </si>
  <si>
    <t>CS850XTK11</t>
  </si>
  <si>
    <t>PARLANTES MLAB 3DFX SUBWOOFER ATOMIC 2,1 USB/SD/FM BT UNIDAD</t>
  </si>
  <si>
    <t>CARACTERÍSTICAS: CONEXIÓN VÍA BLUETOOTH, SLOT PARA TARJETAS SD/USB, CONTROL DE BAJOS, RADIO FM, UNIDAD DE PARLANTES: 4”+ 2.25” 2, POTENCIA: 16W, IMPEDANCIA: 4 OHM, RESPUESTA DE FRECUENCIA: 50HZ~18KHZ, CONEXIÓN DIRECTA 220V.</t>
  </si>
  <si>
    <t>07571</t>
  </si>
  <si>
    <t>PENDRIVE ADATA UV131 32GB 3.0 GRAY UNIDAD</t>
  </si>
  <si>
    <t>PENDRIVE UV131 32-GB RETAIL GRAY 3.0</t>
  </si>
  <si>
    <t>AUV131-32G-RGY</t>
  </si>
  <si>
    <t>CAMARA IP HIKVISION DS-2CE56C0T-VPIR UNIDAD</t>
  </si>
  <si>
    <t>HIKVISION DOMO 720P IR 20 IP66 OUTDOOR</t>
  </si>
  <si>
    <t>DS-2CE56C0T-VPIR</t>
  </si>
  <si>
    <t>KLIP XTREME</t>
  </si>
  <si>
    <t>BOLSO NOTEBOOK KLIP XTREME KNC-410 UNIDAD</t>
  </si>
  <si>
    <t>KLIPX MALETIN HASTA 16" NEGRO MODELO RAMBLER KNC-410 - BLACK WITH BRIGHT GREEN ACCENTS</t>
  </si>
  <si>
    <t>KNC-410</t>
  </si>
  <si>
    <t>CABLE-CONECTOR</t>
  </si>
  <si>
    <t>CABLE-CONECTOR PLANTRONICS CABLE RETRÁCTIL LARGO ESTÁNDAR  UNIDAD</t>
  </si>
  <si>
    <t xml:space="preserve">EL CABLE ENROLLADO CONECTA CUALQUIER AURICULAR H-SERIES CON ENCHUFE DE DESCONEXIÓN RÁPIDA A AMPLIFICADORES COMPATIBLES DE PLANTRONICS, AMPLIFICADORES M10, MX10, M12, M22 Y AP15.RÁPIDA DESCONEXIÓNEL CABLE NEGRO ENROLLADO TIENE UN ENCHUFE QUICKDISCONNECT QD EN UN EXTREMO Y UN ENCHUFE MACHO MODULAR EN EL OTRO EXTREMODIMENSIONES DEL PRODUCTO: 5 X 2.2 X 0.8 PULGADASPESO DEL ARTÍCULO: 1.46 LIBRAS </t>
  </si>
  <si>
    <t>26716-01</t>
  </si>
  <si>
    <t>GENIUS</t>
  </si>
  <si>
    <t xml:space="preserve">KIT MOUSE Y TECLADO GENIUS KB-8000X </t>
  </si>
  <si>
    <t>KIT MOUSE Y TECLADO GENIUS KB-8000X, INALAMBRICO, USB , 2.4 GHZ</t>
  </si>
  <si>
    <t>31340005102 </t>
  </si>
  <si>
    <t>PENDRIVE KINGSTON DT50 64GB UNIDAD</t>
  </si>
  <si>
    <t>PENDRIVE DT50 64GB 3.0</t>
  </si>
  <si>
    <t>DT50/64GB</t>
  </si>
  <si>
    <t>TECLADO</t>
  </si>
  <si>
    <t>TECLADO MICROSOFT WIRED 600 NEGRO USB (COMPATIBLE CON XBOX) UNIDAD</t>
  </si>
  <si>
    <t>ANB-00004</t>
  </si>
  <si>
    <t>CAMARA IP HIKVISION BULLET HD-TVI HD720P EXTERIOR IP66 IR 20 MT UNIDAD</t>
  </si>
  <si>
    <t>BULLET HD-TVI HD720P EXTERIOR IP66 IR 20 MT.   LENTE FIJO 2.8 MM   SALIDA ANALOGA Y HD  CARCASA METALICA COMPLETA</t>
  </si>
  <si>
    <t>MM001HIK47</t>
  </si>
  <si>
    <t>CABLE DE RED</t>
  </si>
  <si>
    <t>LEVITON</t>
  </si>
  <si>
    <t>CABLE DE RED LEVITON PATCH CORD CAT6A LSZH 2 MT UNIDAD</t>
  </si>
  <si>
    <t>PATCH CORD, EXTREME CAT 6A, LOW-SMOKE ZERO HALOGEN LSZH, F/UTP STRANDED2 METROS, WHITE</t>
  </si>
  <si>
    <t>6AZ10-WH2</t>
  </si>
  <si>
    <t>SONY</t>
  </si>
  <si>
    <t>AUDIFONO SONY MDR-ZX110 UNIDAD</t>
  </si>
  <si>
    <t>SONY AUDIFONO DE DIADEMA NEGRO MODELO MDR-ZX110/B 30MM</t>
  </si>
  <si>
    <t>MDR-ZX110/B</t>
  </si>
  <si>
    <t>AUDIFONO KLIP XTREME KHS-620 UNIDAD</t>
  </si>
  <si>
    <t>KLIPX AUDIFONO BLUETOOTH CON MICROFONO FURY/PLEGABLE - PARA CELLULAR PHONE / PARA COMPUTER / PARA PHONE / PARA PORTABLE ELECTRONICS - WIRELESS - BLUETOOTH - NEGRO</t>
  </si>
  <si>
    <t>KHS-620BK</t>
  </si>
  <si>
    <t>FUENTE PODER XTECH ATX 500W UNIDAD</t>
  </si>
  <si>
    <t>XTECH FUENTE DE PODER ATX 500W 20+4PIN W/2 SATA 110/220V. PSU-230W</t>
  </si>
  <si>
    <t>CS850XTK09</t>
  </si>
  <si>
    <t>PENDRIVE KINGSTON DATATRAVELER SE9 G2 3.0 32GB UNIDAD</t>
  </si>
  <si>
    <t>DATATRAVELER SE9 G2 USB 3.0 32GB (DTSE9G2/32GB)</t>
  </si>
  <si>
    <t>DTSE9G2/32GB</t>
  </si>
  <si>
    <t>MOUSE KENSINGTON PRO FIT USB RETRÁCTIL K72339  UNIDAD</t>
  </si>
  <si>
    <t>MOUSE PRO FIT RETRÁCTIL CÓDIGO PRODUCTO K72339  SAP 26475  LA CONFIABILIDAD DEL CABLE, ¡SIN NINGÚN DESORDEN. AHORA PUEDES TENER TODA LA FIABILIDAD DE UN MOUSE CON CABLE, PERO SIN EL DESORDEN DEL CABLE. EL MOUSE KENSINGTON PRO FIT RETRÁCTIL, INSTANTÁNEAMENTE RETRAE SU CORDÓN PARAVIAJAR CON COMPLETA COMODIDAD HASTA LLEGAR A SU DESTINO. ESPECIFICACIONES • LA CONEXIÓN POR CABLE OTORGA SEGURIDAD Y NO NECESITA BATERÍAS. • CONTORNOS DE GOMA BLANDA Y BOTONES CURVADOS QUE FACILITAN EL AGARRE. • 3 BOTONES + SCROLL PULSABLE PARA AGILIZAR LA REVISIÓN DE DOCUMENTOS. • SISTEMA DE DIRECCIONAMIENTO RETRÁCTIL ÚNICO, QUE ELIMINA EL DESORDEN DEL CABLE. • EL CABLE RETRÁCTIL 76 CM SE GUARDA EN EL INTERIOR DEL MOUSE. • SENSOR ÓPTICO DE ALTA DEFINICIÓN 1000 PPP • NO REQUIERE SOFTWARE, CONEXION USB PLUG &amp; PLAY. • COMPATIBLE CON PC Y MAC. • COLOR NEGRO.</t>
  </si>
  <si>
    <t>K72339</t>
  </si>
  <si>
    <t>PARLANTES LOGITECH S150 UNIDAD</t>
  </si>
  <si>
    <t>PARLANTES DE CONEXIÓN USB LOGITECH S150. PARLANTES LIGEROS Y COMPACTOS DE AUDIO DIGITAL CON AJUSTE DE VOLUMEN RAPIDO, BOTONES DE VOLUMEN Y MUTE.</t>
  </si>
  <si>
    <t>980-001004</t>
  </si>
  <si>
    <t>MOUSE GENIUS NX-7000 UNIDAD</t>
  </si>
  <si>
    <t>CARACTERÍSTICAS• MOUSE ÓPTICO DE 2.4GHZ• SENSOR ÓPTICO DE 1200 DPI PARA UN MEJOR CONTROL DE MOVIMIENTO• MINI RECEPTOR USB• INTERRUPTOR DE ENCENDIDO EXTIENDE LA VIDA DE LA BATERÍA.• UTLIZA SÓLO UNA BATERÍA AA</t>
  </si>
  <si>
    <t>NX-7000</t>
  </si>
  <si>
    <t>PENDRIVE KINGSTON DT50 32GB UNIDAD</t>
  </si>
  <si>
    <t>PENDRIVE DT50 32GB 3.0</t>
  </si>
  <si>
    <t>DT50/32GB</t>
  </si>
  <si>
    <t>CABLES Y CONECTORES MLAB MINI DISPLAY A HDMI UNIDAD</t>
  </si>
  <si>
    <t>TIPO: ADAPTADOR. MINI DISPLAY PORT A HDMI HEMBRA. RESOLUCIÓN: 1080P. MAC COMPATIBLE. SALIDA: HDMI HEMBRA. LARGO DEL CABLE: 15CM APROX. PESO:0.60KG. ALTO: 19CM. ANCHO:9.5CM. LARGO:3CM.</t>
  </si>
  <si>
    <t>150MLB07812</t>
  </si>
  <si>
    <t>MOUSE KLIP XTREME KMW-340 UNIDAD</t>
  </si>
  <si>
    <t>KLIPX MOUSE INALAMBRICO 3D DE 6 BOTONES 2,4GHZ USB NANO - 2.4 GHZ - BLACK - NANO - 6-BUTTON OPTICO</t>
  </si>
  <si>
    <t>KMW-340BK</t>
  </si>
  <si>
    <t>CABLES Y CONECTORES DINON VGA UNIDAD</t>
  </si>
  <si>
    <t>CABLE SVGA 3M. M/M C/FERRITA, CONEC. BAÑADOS EN ORO</t>
  </si>
  <si>
    <t>8609</t>
  </si>
  <si>
    <t>AUDIFONO MLAB HEADBAND P800 COLORES UNIDAD</t>
  </si>
  <si>
    <t>CARACTERÍSTICAS: TAMAÑO DEL PARLANTE F 40MM. RESISTENCIA DEL PARLANTE 32O ± 15%. RESPUESTA DE FRECUENCIA 20-20,000HZ. SENSIBILIDAD DEL AUDÍFONO 94 DB S.P.L. AT 1KHZ. FRECUENCIA NOMINAL 15MW. CAPACIDAD DE FRECUENCIA 100MW. FLAT CABLE 3.5MM GOLD PLATED (INCLUIDO). LONGITUD CABLE 1.2MT (APROX.)</t>
  </si>
  <si>
    <t>7403</t>
  </si>
  <si>
    <t>CABLES Y CONECTORES DINON HDMI 3 METROS UNIDAD</t>
  </si>
  <si>
    <t>CABLE HDMI 3M. M/M, 1.4, CONECTORES BAÑO ORO</t>
  </si>
  <si>
    <t>-</t>
  </si>
  <si>
    <t>ALL IN ONE - GAMA 2 UNIDAD</t>
  </si>
  <si>
    <t>USO EXCLUSIVO PARA COMPRA CONJUNTA - VER ESPECIFICACIONES TÉCNICAS ADJUNTAS</t>
  </si>
  <si>
    <t>DESKTOP - GAMA 2 CON PANTALLA UNIDAD</t>
  </si>
  <si>
    <t>DESKTOP - GAMA 2 SIN PANTALLA UNIDAD</t>
  </si>
  <si>
    <t>DESKTOP - GAMA 3 CON PANTALLA UNIDAD</t>
  </si>
  <si>
    <t>LAPTOP - GAMA 2 UNIDAD</t>
  </si>
  <si>
    <t>LAPTOP - GAMA 3 UNIDAD</t>
  </si>
  <si>
    <t>ALL IN ONE DELL OPTIPLEX 7450 I5-7500 23.8" 8GB 500GB DVD-RW W10PRO ARRIENDO 24 MESES</t>
  </si>
  <si>
    <t>COMPUTADOR DELL OPTIPLEX 7450 , INTEL CORE I5, 8GB, 500G  HDD, WINDOWS 10 PRO. ARRIENDO 24 MESES</t>
  </si>
  <si>
    <t>25HP3</t>
  </si>
  <si>
    <t>ALL IN ONE DELL OPTIPLEX 5250/I5-7500/8G/1T/WIN ARRIENDO 36 MESES</t>
  </si>
  <si>
    <t>COMPUTADOR ALL IN ONE DELL OPTIPLEX 5250/I5-7500/ 8G/1T/WIN ARRIENDO 36 MESES. INTEL CORE I5-7500 QC/6MB/4T/3.4GHZ/ 65W / 8GB 1X8GB 2400MHZ DDR4/1TB 7200RPM HARD DISK DRIVE/ 8X DVD+/-RW 9.5MM OPTICAL DISK DRIVE/ WIN 10 PRO 64/ 21.5, FHD NON TOUCH WITH CAMERA/ TECLADO/ MOUSE.</t>
  </si>
  <si>
    <t>210-AKON</t>
  </si>
  <si>
    <t>ALL IN ONE HP PROONE 400 G4 AIO  ARRIENDO 24 MESES</t>
  </si>
  <si>
    <t>HP PROONE 400 G4 AIO CORE I5-8500, PANTALLA 20", 8GB RAM,  DISCO 1TB, UNIDAD OPTICA DVD, WINDOWS 10 PRO, 3 AÑOS GARANTIA ON SITE</t>
  </si>
  <si>
    <t>ALL IN ONE HP ELITEONE 800 G3 I7 ARRIENDO 36 MESES</t>
  </si>
  <si>
    <t>COMPUTADOR HP ELITEONE 800 G3 AIO, PROCESADOR INTEL CORE I7-7700, DISCO 1 TB SATA 6G 2.5 8 GB SSHD, MEMORIA RAM 8 GB 2X4GB DDR42400, UNIDAD OPTICA: SLIM SUPERMULTI DVD, WI-FI, SISTEMA OPERATIVO WINDOWS 10 PROFESSIONAL 64 BIT, PANTALLA: 23.8"" IPS NT WLED ANTI GLARE.</t>
  </si>
  <si>
    <t>1LC69LA</t>
  </si>
  <si>
    <t>ALL IN ONE HP PROONE 600 G3 - 2VE63LT ARRIENDO 36 MESES</t>
  </si>
  <si>
    <t>COMPUTADOR HP PROONE 600 G3 AIO//PROCESADOR: INTEL CORE I5-6500 //DISCO: 1TB 7200 RPM SATA 6G 2.5 HDD//MEMORIA RAM: 8GB DDR4-2133 SODIMM 1X8GB//UNIDAD OPTICA: 9.5MM SLIM 600 G2 AIO SUPERMULTI DVD ODD//MOUSE: USB//KEYBOARD : USB//WIRELESS : SI//SISTEMA OPERATIVO : WINDOWS 10 PROFESSIONAL 64BIT//PANTALLA: LCD 21.5 IN AIO ANTI GLARE IPS/</t>
  </si>
  <si>
    <t>2VE63LT</t>
  </si>
  <si>
    <t>ALL IN ONE HP PROONE 440 G3 INTEL CORE I5-6500T ARRIENDO 36 MESES</t>
  </si>
  <si>
    <t>COMPUTADOR PROONE 440 G3 23,8"  I5-6500T  8GB RAM, 1TB HDD, WIN 10PRO ARRIENDO 36 MESES</t>
  </si>
  <si>
    <t>2HY52LT-AKH</t>
  </si>
  <si>
    <t>ALL IN ONE - GAMA 1 ARRIENDO 36 MESES</t>
  </si>
  <si>
    <t>USO EXCLUSIVO PARA COMPRA CONJUNTA - DESCRIPCIÓN TÉCNICA ADJUNTA</t>
  </si>
  <si>
    <t>ALL IN ONE - GAMA 2 ARRIENDO 36 MESES</t>
  </si>
  <si>
    <t>ALL IN ONE LENOVO THINKCENTRE V330 I3/4GB  ARRIENDO 36 MESES</t>
  </si>
  <si>
    <t>ALL IN ONE LENOVO THINKCENTRE M920Z ARRIENDO 36 MESES</t>
  </si>
  <si>
    <t>COMPUTADOR LENOVO DESKTOP THINKCENTRE AIO M920Z, INTEL CORE I5-8400 4.0 GHZ PANTALLA 23,8” FHD PEDESTAL REGULABLE EN ALTURA, 16GBRAM, 1TB HD SATA ,DVD/RW, WINDOWS 10 PRO 64 BIT.</t>
  </si>
  <si>
    <t>10S7S14N00</t>
  </si>
  <si>
    <t>ALL IN ONE LENOVO THINKCENTRE  AIO M810Z ARRIENDO 36</t>
  </si>
  <si>
    <t>THINKCENTRE ALL IN ONE M810Z INTEL CORE  I5-7500 8GB DDR4-2400 SODIMM,PANTALLA 21.5", 1TB HDD,SLIM DVD RAMBO 9.5,  WINDOWS 10 PROFESIONAL 64 BIT, OFFICE H&amp;B, 3 AÑOS ON SITE</t>
  </si>
  <si>
    <t>10Q1S1S800</t>
  </si>
  <si>
    <t>ALL IN ONE LENOVO THINKCENTRE M820Z ARRIENDO 24 MESES</t>
  </si>
  <si>
    <t>COMPUTADOR THINKCENTRE AIO M820Z, PROCESADOR I5-8400, MEMORIA 8 GB, DISCO 1 TB 5400 RPM, PEDESTAL AJUSTABLE, INTEL WI-FI Y BLUETOOTH INCORPORADO, MONITOR 21.5", 1080P CAMERA, SISTEMA OPERATIVO WINDOWS 10 PROFESIONAL</t>
  </si>
  <si>
    <t>ALL IN ONE LENOVO THINKCENTRE M820Z I5/8GB ARRIENDO 36 MESES</t>
  </si>
  <si>
    <t>COMPUTADOR ALL IN ONE THINKCENTRE M820Z AIO I5 8GB 1TB W10P</t>
  </si>
  <si>
    <t>ALL IN ONE LENOVO V510Z I3-7100T 1TB 4GB 23" DVD W10 PRO ARRIENDO 36 MESES</t>
  </si>
  <si>
    <t>COMPUTADOR ALL IN ONE LENOVO V510Z, PART NUMBER: 10NQ0017CS, DISCO DURO:  1TB, SISTEMA OPERATIVO: W10PRO64, PROCESADOR: I37100T, RAM: 4GB, GRAFICA INTEGRADA, GARANTÍA 3 AÑOS ON SITE, PANTALLA 23", PESO: 6.39KG. ARRIENDO 36 MESES</t>
  </si>
  <si>
    <t>10NQ0017CS</t>
  </si>
  <si>
    <t>ALL IN ONE LENOVO V510Z I5-7400T 1TB 4GB 23" DVD W10 PRO ARRIENDO 24 MESES</t>
  </si>
  <si>
    <t>COMPUTADOR ALL IN ONE LENOVO V510Z, PART NUMBER: 10NQ0018CS, DISCO DURO:  1TB, SISTEMA OPERATIVO: W10PRO64, PROCESADOR: I5 7400T, RAM: 4GB, GRAFICA INTEGRADA, GARANTÍA 3 AÑOS ON SITE, PANTALLA 23", PESO: 6.39KG. ARRIENDO 24 MESES</t>
  </si>
  <si>
    <t>10NQ0018CS</t>
  </si>
  <si>
    <t>ALL IN ONE LENOVO V510Z I3-7100T 1TB 4GB 23" DVD W10 PRO ARRIENDO 24 MESES</t>
  </si>
  <si>
    <t>COMPUTADOR ALL IN ONE LENOVO V510Z, PART NUMBER: 10NQ0017CS, DISCO DURO:  1TB, SISTEMA OPERATIVO: W10PRO64, PROCESADOR: I37100T, RAM: 4GB, GRAFICA INTEGRADA, GARANTÍA 3 AÑOS ON SITE, PANTALLA 23", PESO: 6.39KG. ARRIENDO 24 MESES</t>
  </si>
  <si>
    <t>ALL IN ONE LENOVO V510Z CTO10NQ0018CS ARRIENDO 12 MESES</t>
  </si>
  <si>
    <t>COMPUTADOR EXPERIMENTARÁ UNA PRODUCTIVIDAD DE GRAN ALCANCE CON LOS PROCESADORES INTEL DE 6° GENERACIÓN—Y ENCONTRARÁS QUE ES FÁCIL DE MANEJAR GRACIAS A SU INGENIOSO DISEÑO SIN HERRAMIENTAS. LAS FUNCIONES SIEMPRE ACTIVADAS MANTIENEN A TODOS CONECTADOS, MIENTRAS QUE LA SEGURIDAD INTELIGENTE MANTIENE TUS DATOS SEGUROS. SEA CUAL SEA EL TRABAJO QUE NECESITES HACER, LA AIO LENOVO V510Z SIMPLEMENTE LO HACE.</t>
  </si>
  <si>
    <t>CTO10NQ0018CS</t>
  </si>
  <si>
    <t>ALL IN ONE LENOVO V510Z I7-7700T ARRIENDO 36 MESES</t>
  </si>
  <si>
    <t>COMPUTADOR AIO V510Z, PROC I7-7700T, MEMORIA 8GB DDR4, DISCO 1TB 2.5", MONITOR 23.8", WI-FI INTEL 8260 + BT 2X2AC, CAMERA 720P, ULTRAFLEX STAND, UNIDAD DVD SLIM RAMBO, 5 PORT USB 3.0, WINDOWS 10 PROF 64 BIT.</t>
  </si>
  <si>
    <t>10NQ00ARCS </t>
  </si>
  <si>
    <t>ALL IN ONE LENOVO V310Z I3/4GB/1TB ARRIENDO 24 MESES</t>
  </si>
  <si>
    <t>COMPUTADOR ALL IN ONE LENOVO V310Z, INTEL CORE I3-7100, 4GB, 1TB, MICROSOFT OFFICE 2016 HOME&amp;BUSSINES Y ANTIVIRUS, TECLADO Y MOUSE</t>
  </si>
  <si>
    <t>10QH000BCB</t>
  </si>
  <si>
    <t>ALL IN ONE LENOVO LENOVO THINKCENTRE V510Z ALL IN ONE ARRIENDO 36 MESES</t>
  </si>
  <si>
    <t>COMPUTADOR LENOVO THINKCENTRE V510Z, INTEL CORE I5-7400T 2,4GHZ, 4MB CACHE, 23" NO TOUCH FULL HD 1080P 1920X1080, 8GB DDR4 2133 SODIMM, 1TB HD 5400RPM 2.5" SATA3, OFFICE 2016, ANTIVIRUS,WINDOWS 10 PRO 64 BITS, 3 AÑOS ON-SITE</t>
  </si>
  <si>
    <t>ALL IN ONE LENOVO THINKCENTRE M700Z I5/4GB/1TB/OFFICE 2016 H&amp;B ARRIENDO 36 MESES</t>
  </si>
  <si>
    <t>COMPUTADOR AIO THINKCENTRE M700Z I5-6400T UP 2,8GHZ, 6MB CACHE, 4 GB RAM DDR4 A 2133MHZ, 1 TB DISCO 7200RPM 2.5" SATA3, MONITOR 20" HD 1600 X 900 16:9 WIDE LED BACKLIT LCD 250 NITS, WIFI 802.11 A/C + BLUETOOTH, GRABADOR DVD SUPERMULTI, WINDOWS 10 PRO WINDOWS 7 PROFESSIONAL 64-BIT PRE-INSTALLED THROUGH DOWNGRADE RIGHTS IN WINDOWS 10 PRO+OFFICE 2016 H&amp;B</t>
  </si>
  <si>
    <t>10EYA02QCS-CTO</t>
  </si>
  <si>
    <t>ALL IN ONE LENOVO THINKCENTRE M920Z I7  ARRIENDO 36 MESES</t>
  </si>
  <si>
    <t>AIO THINKCENTRE M920Z, PROCESADOR I7-8700, MEMORIA 8 GB DDR4 2666, DISCO SÓLIDO 512 SSD, WI-FI + BLUETOOTH 4.0,  SISTEMA OPERATIVO WINDOWS 10 PROFESIONAL 64, MONITOR 23.8"</t>
  </si>
  <si>
    <t>10S7S1UJ00</t>
  </si>
  <si>
    <t>ALL IN ONE LENOVO THINKCENTRE M820Z I5/8GB  ARRIENDO 24 MESES</t>
  </si>
  <si>
    <t>THINKCENTRE AIO M820Z, PROCESADOR I5-8400, MEMORIA 8 GB DDR4 2666 MHZ, DISCO DURO 1 TB 7200 RPM, PEDESTAL AJUSTABLE, INTEL WI-FI Y BLUETOOTH INCORPORADO, MONITOR 21.5", 1080P CAMERA, SISTEMA OPERATIVO WINDOWS 10 PROFESIONAL.</t>
  </si>
  <si>
    <t>ALL IN ONE LENOVO THINKCENTRE I5 8GB 256GB SSD W10 ARRIENDO 36 MESES</t>
  </si>
  <si>
    <t>THINKCENTRE AIO M820Z I5 8GB 256GB SSD W10, ALMACENAMIENTO: 256GB SSD M.2 2280 NVME TLC, SISTEMA OPERATIVO: W10 P64-SPA, PROCESADOR: INTEL CORE I5-8400 2.8G 6C , MODELO DE PROCESADOR: INTEL CORE I5-8400 2.8G 6C, MEMORIA RAM: 8GB DDR4 2666 SODIMM (2X 4GB)</t>
  </si>
  <si>
    <t>106R01604</t>
  </si>
  <si>
    <t>ALL IN ONE LENOVO THINKCENTRE M820Z I5-8400 8G 500 W10P (10SDS0AT00) ARRIENDO 36 MESES</t>
  </si>
  <si>
    <t>THINKCENTRE AIO M820Z CUENTA CON ALMACENAMIENTO: 500GB HD 7200RPM 2.5" SATA3, SISTEMA OPERATIVO: WIN10 PRO, PROCESADOR: INTEL CORE I5-8400 2.8G 6C, MEMORIA RAM: 8GB DDR4 2666 SODIMM. GARANTÍA 3 AÑOS ON SITE.</t>
  </si>
  <si>
    <t>10SDS0AT00</t>
  </si>
  <si>
    <t>DESKTOP DELL PRECISION T5810 INTEL XEON E5-1607V4/16GB/360GBSSD ARRIENDO 36 MESES</t>
  </si>
  <si>
    <t>COMPUTADOR DELL PRECISION T5810 PROCESADOR INTEL XEON PROCESSOR E5-1607 V4 4C, 3.1GHZ, 2133MHZ, 10MB, 140W, 16GB 4X4GB 2400MHZ DDR4 RDIMM ECC, 2.5" 360GB SATA CLASS 20 SOLID STATE DRIVE, INTEGRATED INTEL AHCI CHIPSET SATA CONTROLLER 6 X 6.0GB/S - SW RAID 0/1/5/10, 8X SLIMLINE DVD+/-RW DRIVE, VIDEO DEDICADO NVIDIA QUADRO K420 2GB, 1GBIT NIC ADD-IN CARD PCIE- INTEL , MONITOR DE 21,5 PULGADAS, WINDOWS 7 PROFESSIONAL INC WINDOWS 10 PRO FOR WORKSTATIONS LIC, UP TO 4 CORES SPANISH,  3 AÑOS GARANTIA PROSUPPORT NBD ON-SITE</t>
  </si>
  <si>
    <t>210-ACQM-CTO-1</t>
  </si>
  <si>
    <t>DESKTOP DELL OPTIPLEX 3050 SFF ARRIENDO 36 MESES</t>
  </si>
  <si>
    <t>COMPUTADOR OPTIPLEX 3050 SFF, INTEL CORE I5-7500. 7TH GENERATION. QUAD CORE, 6MB, 3.4GHZ, 8GB DDR4 2400 MHZ 8GBX1, 1TB HDD, CON MONITOR ,INTEGRATED HD GRAPHICS, NO WIFI, WINDOWS 10 PRO, 3 AÑOS GARANTIA ARRIENDO 36 MESES</t>
  </si>
  <si>
    <t>210-AKHP-2</t>
  </si>
  <si>
    <t>DESKTOP HP ELITEDESK 800 G3 I7   MONITOR 23" ARRIENDO 36 MESES</t>
  </si>
  <si>
    <t>COMPUTADOR ELITEDESK 800 G3 SFF I7-7700 8GB 1TB DVDRW W10P, INCLUYE MONITOR DE 23" Y OFFICE H&amp;B</t>
  </si>
  <si>
    <t>DESKTOP HP Z2 MINI XEON/16GB/1TB CON MONITOR ARRIENDO 36 MESES</t>
  </si>
  <si>
    <t>COMPUTADOR DESKTOP HP Z2 MINI, PROCESADOR INTEL XEON E3-1225 V6 FRECUENCIA BASE DE 3.3 GHZ, HASTA 3.7 GHZ CON TECNOLOGÍA INTEL TURBO BOOST, 8 MB DE CACHÉ, 4 NÚCLEOS, 8GB DDR4 2400, 1TB 7200RPM, WINDOWS 10 PROFESIONAL 64 BITS, MONITOR HP 23"</t>
  </si>
  <si>
    <t>2WM91LA</t>
  </si>
  <si>
    <t>DESKTOP HP ELITEDESK 800 G3 I7/32GB ARRIENDO 36 MESES</t>
  </si>
  <si>
    <t>COMPUTADOR DESKTOP HP ELITEDESK 800 G3 CORE I7-6700 32GB, 1TB W10 PRO + 128 GB SSD, MONITOR 27", OFFICE PRO 2016, GARANTIA 3 AÑOS, LICENCIA CAL</t>
  </si>
  <si>
    <t>1JW42LT-CTO</t>
  </si>
  <si>
    <t>DESKTOP HP 280 G3 SFF ARRIENDO 36 MESES</t>
  </si>
  <si>
    <t>COMPUTADOR HP 280 G3 SFF// PROCESADOR: INTEL CORE I3-8100 3.6GHZ 4C 65W// ALMACENAMIENTO: 1TB 7200RPM SATA-6G 3.5 HDD// MEMORIA RAM : 4GB 1X4GB DDR4 2133// UNIDAD OPTICA ODD 9.5 DVDWR // MOUSE: USB// TECLADO: USB// WIFI: NO// SISTEMA OPERATIVO: WINDOWS 10 PROFESSIONAL 64 BIT// GARANTIA: 1/1/1.</t>
  </si>
  <si>
    <t>3WN80LT</t>
  </si>
  <si>
    <t>DESKTOP HP ELITEDESK 800 G4 SFF + MONITOR 23" ARRIENDO 36 MESES</t>
  </si>
  <si>
    <t>ELITEDESK 800 G4 SFF, INTEL CORE I7-8700 3.2 6C 65W, 1TB 7200RPM 2.5 HDD, 8GB 1X8GB DDR4 2666, MONITOR 23", UNIDADA OPTICAODD 9.5 DVDWR, MOUSE OPTICAL USB MOUSE, TECLADO USB BUSSLIM, WINDOWS 10 PROFESSIONAL 64BIT, OFFICE H&amp;B,GARANTIA 3 AÑOS ON SITE</t>
  </si>
  <si>
    <t>4QM35LT</t>
  </si>
  <si>
    <t>DESKTOP - GAMA 1 CON PANTALLA ARRIENDO 36 MESES</t>
  </si>
  <si>
    <t>DESKTOP - GAMA 2 CON PANTALLA ARRIENDO 36 MESES</t>
  </si>
  <si>
    <t>DESKTOP LENOVO THINKCENTRE M710Q I5/4GB  ARRIENDO 36 MESES</t>
  </si>
  <si>
    <t>TINY M710Q, PROCESADOR I5-7400T, MEMORIA 4 GB DDR4 2400 SODIMM, DISCO DURO 1 TB HD 5400 RPM 2.5" SATA3, INTEL B150 CHIPSET, SISTEMA OPERATIVO WINDOWS 10 PROFESIONAL, WIFI, NO DVD, VESA MOUNT BRACKET, 2 X DISPLAY PORT, PUERTOS USB: 2 USB 3.1 GEN1 ONE IS ALWAYS ON AND FAST CHARGE FRONTALES / FOUR USB 3.1</t>
  </si>
  <si>
    <t>DESKTOP LENOVO THINKCENTRE M710 SFF I5-7400 1TB / 8GB / WIN 10 PRO ARRIENDO 36 MESES</t>
  </si>
  <si>
    <t>COMPUTADOR DESKTOP LENOVO THINKCENTRE M710 SFF/ FORMATO SFF  B250 210W 85% / PROCESADOR INTEL CORE I5-7400 / 8GB //RAM 2X4 / 1TB 7200 RPM / DVD RW / WINDOWS 10 PRO // 64 BITS ESPAÑOL / MONITOR LENOVO 20.7” / GARANTIA 3 AÑOS //ONSITE/ ARRIENDO A 36 MESES</t>
  </si>
  <si>
    <t>10M8A18ACS</t>
  </si>
  <si>
    <t>DESKTOP LENOVO THINKCENTRE M700 TINY I5/4GB/1TB ARRIENDO 36 MESES</t>
  </si>
  <si>
    <t>COMPUTADOR THINKCENTRE M700 TINY, NO MONITOR, INTEL CORE I5-6400 2.7GHZ / 6MB, 4GB DDR4, 1TB 7200 RPM HDD, WINDOWS 10 PRO 64 BITS</t>
  </si>
  <si>
    <t>10J0A0UBCS </t>
  </si>
  <si>
    <t>DESKTOP - GAMA 3 CON PANTALLA ARRIENDO 36 MESES</t>
  </si>
  <si>
    <t>DESKTOP LENOVO THINKSTATION P330 I7-8700 W10 (30C8S1FM00) ARRIENDO 36 MESES</t>
  </si>
  <si>
    <t>LA WORKSTATION DE TORRE THINKSTATION P330 SFF (SMALL FORM FACTOR) CUENTA CON PROCESADOR INTEL CORE I7-8700 3.2G 6C, ALMACENAMIENTO DE 1TB HD 7200RPM 3.5" SATA3, 256GB SSD 2.5" SATA3 OPAL, MEMORIA 32 GB (2X 16GB DDR4 2666 NON-ECC UDIMM), SISTEMA OPRATIVO W</t>
  </si>
  <si>
    <t>30C8S1FM00</t>
  </si>
  <si>
    <t>LAPTOP LENOVO THINKPAD T470 I5/4GB/1TB ARRIENDO 24 MESES</t>
  </si>
  <si>
    <t>COMPUTADOR THINKPAD T470, PROCESADOR INTEL CORE I5-6200U 2.8 GHZ, MEMORIA 4 GB DDR4 2133 SODIMM, DISCO DURO 1 TB HDD 5400 RPM, PANTALLA 14” HD 1366 X 768 ANTI-GLARE, SISTEMA OPERATIVO WINDOWS 10 PRO 64 BITS.</t>
  </si>
  <si>
    <t>20JNA001CL</t>
  </si>
  <si>
    <t>LAPTOP LENOVO THINKPAD L470 I5/8GB/500G ARRIENDO 36 MESES</t>
  </si>
  <si>
    <t>COMPUTADOR DISEÑADAS PARA BRINDARLES A LOS USUARIOS UNA SOLUCIÓN EMPRESARIAL FUNDAMENTAL CON TECNOLOGÍA HEREDADA, LA PORTÁTIL EMPRESARIAL THINKPAD L470 DE 14" LE AYUDARÁ DURANTE TODO EL DÍA.INTEL CORE I5-7200U PROCESSOR 3MB CACHE, UP TO 3.1GHZ, 14.0" HD 1366 X 768 ANTI-GLARE, 720P HD CAMERA, 8GB  DDR4-2133 SODIMM500GB HARD DISK DRIVE, 7200RPM, 2.5", SATA3, INTEL DUAL BAND WIRELESS AC2X2 8265, BLUETOOTH VERSION 4.1, THINKPAD BATTERY 3 CELL LI-ION 23.2WHR REAR45W AC ADAPTER</t>
  </si>
  <si>
    <t>20J5CTO1WW</t>
  </si>
  <si>
    <t>LAPTOP LENOVO B40-80 I5/4GB/1TB/FREE ARRIENDO 24 MESES</t>
  </si>
  <si>
    <t>COMPUTADOR NOTEBOOK LENOVO B4080, PROCESADOR I5-5200U 3M CACHE, HASTA 2.70 GHZ DUAL CORE, MEMORIA 4 GB RAM, DISCO DURO 1 TB, DVD, PANTALLA 14", WIFI, HDMI FREE DOS</t>
  </si>
  <si>
    <t>80F6006BCL</t>
  </si>
  <si>
    <t>LAPTOP LENOVO THINKPAD X260 ULTRABOOK ARRIENDO 24 MESES</t>
  </si>
  <si>
    <t>COMPUTADOR THINKPAD X260 ULTRABOOK , PROCESADOR I5-6200U, DISCO 1 TB 5400 RPM 2.5", MEMORIA 8 GB DDR4 2133MHZ, MONITOR 12.5" HD NT, CAMARA 720P HD, WI-FI INTEL 8260, BLUETOOTH, FINGERPRINT READER, BATERÍA 3 CELL LI-ION,  SISTEMA OPERATIVO WINDOWS 10 PROFESIONAL 64.</t>
  </si>
  <si>
    <t>20F5A0FDCL</t>
  </si>
  <si>
    <t>LAPTOP LENOVO THINKPAD T470-S ARRIENDO 36 MESES</t>
  </si>
  <si>
    <t>COMPUTADOR LENOVO THINKPAD T470-S, INTEL CORE I7 7500U, PANTALLA 14” FULL HD, 16GB, 512GB SSD, INTEL HD GRAPHIC, GIGABIT ETHERNET, W10 ENTERPRISE 64BIT,OFFICE PROPLUS, 3 AÑOS ON SITE</t>
  </si>
  <si>
    <t>20HGCTOQ00</t>
  </si>
  <si>
    <t>LAPTOP LENOVO THINKPAD T470S INTEL CORE I7 7500U ARRIENDO 36 MESES</t>
  </si>
  <si>
    <t>COMPUTADOR LENOVO THINKPAD T470-S, INTEL CORE I7 7500U, PANTALLA14” FULL HD, 16GB, 512GB SSD, INTEL HD GRAPHIC,GIGABIT ETHERNET, W10 PRO 64 SPA, 3 AÑOS ON SITE</t>
  </si>
  <si>
    <t>LAPTOP LENOVO THINKPAD L470 I5/8GB/500GB ARRIENDO 36 MESES</t>
  </si>
  <si>
    <t>COMPUTADOR THINKPAD LENOVO L470 PROCESADOR INTEL I5-7200 RAM 8 GB DISCO 500 GB WINDOWS 10 PRO, OFFICE HOME ANS BUSINESS 2016 + ANTIVIRUS</t>
  </si>
  <si>
    <t>20J5A00TCL</t>
  </si>
  <si>
    <t>LAPTOP LENOVO THINKPAD X1 YOGA ARRIENDO 36 MESES</t>
  </si>
  <si>
    <t>COMPUTADOR THINKPAD X1 YOGA, PROCESADOR I7-7500U,MEMORIA 16 GB RAM, DISCO 256 GB SSD, SISTEMA OPERATIVO WINDOWS 10 PRO, TECLADO ESPAÑOL RETROILUMINADO RESISTENTE A DERRAMES, WI-FI + BLUETOOTH, PUERTO HDMI, ETHERNET RJ45.</t>
  </si>
  <si>
    <t>20JES0NS00</t>
  </si>
  <si>
    <t>LAPTOP LENOVO YOGA 370 ARRIENDO 36 MESES</t>
  </si>
  <si>
    <t>COMPUTADOR THINKPAD YOGA 370, PROCESADOR I7-7500U, MEMORIA 8 GB RAM, MONITOR TOUCH 13,3" FULL HD 1920 X 1080, DISCO 256 GB SSD, WI-FI + BLUETOOTH, TECLADO RETROILUMINADO RESISTENTE A DERRAMES, PUERTO HDMI INCLUYE ADAPTADOR USB-C A VGA, ETHERNET MINI RJ45, SISTEMA OPERATIVO WINDOWS 10 PROFESIONAL.</t>
  </si>
  <si>
    <t>20JJS0T200</t>
  </si>
  <si>
    <t>LAPTOP LENOVO THINKPAD L460 ARRIENDO 36 MESES</t>
  </si>
  <si>
    <t>COMPUTADOR LENOVO LAPTOP THINKPAD L460, INTEL CORE I5-6300U, 8GB DDR3L 1600 SODIMM, 500GB HD 7200RPM , PANTALLA 14.0 PULGADAS HD AG W/ WL, WINDOWS 10 PRO 64 BIT, GARANTIA 3 AÑOS ON-SITE</t>
  </si>
  <si>
    <t>20FVA099CL</t>
  </si>
  <si>
    <t>LAPTOP LENOVO L470 I3 1TB 4G W10P ARRIENDO 36 MESES</t>
  </si>
  <si>
    <t>COMPUTADOR NOTEBOOK LENOVO L470, PART NUMBER: 20J5A00RCL, DISCO DURO:  1TB, SISTEMA OPERATIVO: W10PRO64, PROCESADOR: I3-7100U, RAM: 4GB, GRAFICA INTEGRADA, GARANTÍA 3 AÑOS ON SITE, PANTALLA 14" HD, PESO: 2.02KG. ARRIENDO 36 MESES</t>
  </si>
  <si>
    <t>20J5A00RCL</t>
  </si>
  <si>
    <t>LAPTOP LENOVO L470 I5 1TB 4G W10P ARRIENDO 36 MESES</t>
  </si>
  <si>
    <t>COMPUTADOR NOTEBOOK LENOVO L470, PART NUMBER: 20J5A00TCL, DISCO DURO:  1TB, SISTEMA OPERATIVO: W10PRO64, PROCESADOR: I5-7200U, RAM: 4GB, GRAFICA INTEGRADA, GARANTÍA 3 AÑOS ON SITE, PANTALLA 14" HD, PESO: 2.02KG. ARRIENDO 36 MESES</t>
  </si>
  <si>
    <t>LAPTOP LENOVO L470 I5 1TB 4G W10P ARRIENDO 24 MESES</t>
  </si>
  <si>
    <t>COMPUTADOR NOTEBOOK LENOVO L470, PART NUMBER: 20J5A00TCL, DISCO DURO:  1TB, SISTEMA OPERATIVO: W10PRO64, PROCESADOR: I5-7200U, RAM: 4GB, GRAFICA INTEGRADA, GARANTÍA 3 AÑOS ON SITE, PANTALLA 14" HD, PESO: 2.02KG. ARRIENDO 24 MESES</t>
  </si>
  <si>
    <t>LAPTOP LENOVO L470 I3 1TB 4G W10P ARRIENDO 24 MESES</t>
  </si>
  <si>
    <t>COMPUTADOR NOTEBOOK LENOVO L470, PART NUMBER: 20J5A00RCL, DISCO DURO:  1TB, SISTEMA OPERATIVO: W10PRO64, PROCESADOR: I3-7100U, RAM: 4GB, GRAFICA INTEGRADA, GARANTÍA 3 AÑOS ON SITE, PANTALLA 14" HD, PESO: 2.02KG. ARRIENDO 24 MESES</t>
  </si>
  <si>
    <t>LAPTOP LENOVO X270 I5-7200U 4GB/1TB 12.5" W10 PRO ARRIENDO 36 MESES</t>
  </si>
  <si>
    <t>COMPUTADOR LAPTOP LENOVO X270, I5, 4GB RAM, 1TB HDD, PANTALLA 12.5", WINDOWS 10 PRO. ARRIENDO 36 MESES</t>
  </si>
  <si>
    <t>20HMA01WCL</t>
  </si>
  <si>
    <t>LAPTOP LENOVO X270 I7 256SSD 8G W10P ARRIENDO 36 MESES</t>
  </si>
  <si>
    <t>COMPUTADOR LAPTOP LENOVO X270, INTEL CORE I7, 256GB SSD, 8GB RAM, WINDOWS 10 PRO. ARRIENDO 36 MESES</t>
  </si>
  <si>
    <t>20HMA01XCL</t>
  </si>
  <si>
    <t>LAPTOP LENOVO X270 I5-7200U 4GB/1TB 12.5" W10 PRO ARRIENDO 24 MESES</t>
  </si>
  <si>
    <t>COMPUTADOR LAPTOP LENOVO X270, I5, 4GB RAM, 1TB HDD, PANTALLA 12.5", WINDOWS 10 PRO. ARRIENDO 24 MESES</t>
  </si>
  <si>
    <t>LAPTOP LENOVO X270 I7 256SSD 8G W10P ARRIENDO 24 MESES</t>
  </si>
  <si>
    <t>COMPUTADOR LAPTOP LENOVO X270, INTEL CORE I7, 256GB SSD, 8GB RAM, WINDOWS 10 PRO. ARRIENDO 24 MESES</t>
  </si>
  <si>
    <t>LAPTOP LENOVO THINKPAD X1 CARBON I7 512SSD 16G W10P ARRIENDO 36 MESES</t>
  </si>
  <si>
    <t>COMPUTADOR LAPTOP LENOVO THINKPAD X1 CARBON I7 512SSD 16G W10P ARRIENDO 36 MESES UNIDAD</t>
  </si>
  <si>
    <t>LAPTOP LENOVO V330-14IKB I5  ARRIENDO 36 MESES</t>
  </si>
  <si>
    <t>V330-14IKB, PROCESADOR I5-8250U, MEMORIA 4 GB RAM, DISCO DURO 1 TB 5400 RPM, NO DVD, PANTALLA 14", NO FINGERPRINT, VGA / HDMI, ETHERNET RJ45, PESO 1,75 KGS, SISTEMA OPERATIVO WINDOWS 10 HOME.</t>
  </si>
  <si>
    <t>81B0009RCL</t>
  </si>
  <si>
    <t>LAPTOP LENOVO THINKPAD T470 I5/8GB/256GB  ARRIENDO 36 MESES</t>
  </si>
  <si>
    <t>LAPTOP LENOVO THINKPAD X280 ULTRABOOK I7   ARRIENDO 36 MESES</t>
  </si>
  <si>
    <t>THINKPAD X280, PROCESADOR I7-8550U, MEMORIA 8 GB RAM, DISCO DURO 512 GB SSD M.2, WLAN INTEL 82652X2 AC + BT 4.1 VPRO, FINGERPRINT READER, PANTALLA 12.5", HDMI, VGA ADAPTADOR INCLUIDO , ETHERNET CABLE EXTENSOR MINI RJ45 INCLUIDO, PESO 1,26 KGS, SISTEMA OPERATIVO WINDOWS 10 PRO 64.</t>
  </si>
  <si>
    <t>20KEA03UCL</t>
  </si>
  <si>
    <t>LAPTOP LENOVO THINKPAD T480S I7/8GB  ARRIENDO 36 MESES</t>
  </si>
  <si>
    <t>THINKPAD T480S, PROCESADOR I7-8550U, MEMORIA 8 GB RAM, DISCO DURO 512 GB SSD M.2 PCIE-NVME OPAL2, INTEL 82652X2 AC+BT 4.1 VPRO, PANTALLA 14", FINGERPRINT READER, HDMI, ETHERNET, SISTEMA OPERATIVO WINDOWS 10 PROFESIONAL 64.</t>
  </si>
  <si>
    <t>20L8A00CCL</t>
  </si>
  <si>
    <t>LAPTOP - GAMA 2 ARRIENDO 36 MESES</t>
  </si>
  <si>
    <t>LAPTOP - GAMA 3 ARRIENDO 36 MESES</t>
  </si>
  <si>
    <t>LAPTOP HP ELITEBOOK FOLIO 1040 G3 ARRIENDO 36 MESES</t>
  </si>
  <si>
    <t>COMPUTADOR LAPTOP HP ELITEBOOK FOLIO 1040 G3 (1AB09LT)ARRIENDO 36 MESES</t>
  </si>
  <si>
    <t>1AB09LT#ABM</t>
  </si>
  <si>
    <t>LAPTOP HP ELITEBOOK FOLIO 1040 G3 I7 ARRIENDO 24 MESES</t>
  </si>
  <si>
    <t>COMPUTADOR HP ELITEBOOK FOLIO 1040 G3, INTEL CORE I7-6600U, MEMORIA 8 GB 1600 1DM, DISCO SSD 512 GB M2 SATA-3 TL, WIFI + BT 4.1, SISTEMA OPERATIVO WINDOWS 10 PRO, LCD 14" LED FHD SVA AG F/CAM.</t>
  </si>
  <si>
    <t>1AB09LT</t>
  </si>
  <si>
    <t>LAPTOP HP ELITEBOOK 820 G4 /1BZ15LT/ ARRIENDO 24 MESES</t>
  </si>
  <si>
    <t>COMPUTADOR HP ELITEBOOK 820 G4, PROCESADOR INTEL CORE I7-7600U, MEMORIA 4 GB 1X4GB 2133, DISCO DURO 500 GB 7200 RPM SATA-3, SISTEMA OPERATIVO WINDOWS 10 PROFESSIONAL 64,NO,I 8265 AC 2X2 +BT 4.2 WW 2ANT, PANTALLA LCD 12.5" HD, NO ODD, 1/1/0</t>
  </si>
  <si>
    <t>1BZ15LT</t>
  </si>
  <si>
    <t>LAPTOP HP PROBOOK 640 G3 I5/8GB ARRIENDO 36 MESES</t>
  </si>
  <si>
    <t>COMPUTADOR LAPTOP HP PROBOOK 640 G3 I5 500GB+SSD256GB+OFFICE 2016 H&amp;B ARRIENDO 36 MESES</t>
  </si>
  <si>
    <t>1BZ16LT-CT0</t>
  </si>
  <si>
    <t>LAPTOP HP ELITEBOOK 840 G3 I5 ARRIENDO 36 MESES</t>
  </si>
  <si>
    <t>COMPUTADOR ARRIENDO 36 MESES DE NOTEBOOK/LAPTOP MARCA HP, MODELO ELITEBOOK 840 G3, CON PROCESADOR INTEL CORE I5- 6300U P/N Y7C55LTABM DESCRIPCION Y CARACTERISTICAS DEL PRODUCTO:NOTEBOOK: HP ELITEBOOK 840 G3. P/N: Y7C55LTABM. PROCESADOR: INTEL CORE I5- 6300U. SO: WINDOWS 10 PROFESSIONAL 64 BITS. WIRELESS: NO,I8260 AC 2X2 +BT 4.0 LE MOW. RAM: 4GB 1X4GB 2133 DDR4. ALMACENAMIENTO: HDD 500GB 7200RPM. PANTALLA: LCD 14 LED HD SVA AG F/CAM,NO ODD. GARANTIA: ON SITE 3 AÑOS. ATRIBUTOS EXTENDIDOS: TAMAÑO DE LA PANTALLA: 14 - HD LED...</t>
  </si>
  <si>
    <t>Y7C55LT ABM</t>
  </si>
  <si>
    <t>LAPTOP HP PROBOOK 450 CI7-8550U ARRIENDO 36 MESES</t>
  </si>
  <si>
    <t>COMPUTADOR LAPTOP HP PROBOOK 450 CI7-8550U 15.6"LED/8GB/1TB WIN10 PRO ARRIENDO 36 MESES</t>
  </si>
  <si>
    <t>1ZR95LA</t>
  </si>
  <si>
    <t>LAPTOP DELL LATITUDE 5480 I5-7300U 14" 8GB 1TB VGA WIN10 PRO ARRIENDO 24 MESES</t>
  </si>
  <si>
    <t>COMPUTADOR DELL LATITUDE 14 5480, INTEL CORE I5, 8GB RAM, 1TB HDD, 14". ARRIENDO 24 MESES</t>
  </si>
  <si>
    <t>L5480I5KS81TW10P3W-VGA</t>
  </si>
  <si>
    <t>LAPTOP LENOVO THINKPAD X1 C6 16G 512 W10P ARRIENDO 36 MESES</t>
  </si>
  <si>
    <t>ALMACENAMIENTO: 512GB SSD M.2 2280 NVME OPAL2, SISTEMA OPERATIVO: W10 P64-SPA, PROCESADOR: INTEL CORE I7-8650U VPRO 1.9G 4C, MODELO DE PROCESADOR: INTEL CORE I7-8650U VPRO 1.9G 4C, MEMORIA RAM: 16GB LPDDR3 2133 MB, CHIPSET: INTEL SOC (SYSTEM ON CHIP) PLAT</t>
  </si>
  <si>
    <t>20KGS74H00</t>
  </si>
  <si>
    <t>LAPTOP LENOVO THINKPAD P52 64G 1TB W10P ARRIENDO 36 MESES</t>
  </si>
  <si>
    <t>TIPO DE CHASSIS: NOTEBOOK CLASSMELL, ALMACENAMIENTO: 1TB SSD PCIE TLC OPAL2, SISTEMA OPERATIVO: MS WINDOWS 10 PRO 64 BITS ESPAÑOL, PROCESADOR: INTEL I7-8850H, MODELO DE PROCESADOR: INTEL I7-8850H, MEMORIA RAM: 64GB DDR4 2400 SODIMM (2X32GB), DIMMS DISPONI</t>
  </si>
  <si>
    <t>20MAS1XJ00</t>
  </si>
  <si>
    <t>LAPTOP LENOVO THINKPAD T480 8G 256 W10P (20L6SBXU00) ARRIENDO 36 MESES</t>
  </si>
  <si>
    <t>LAPTOP LENOVO THINKPAD T480 CON PANTALLA DE 14 PULGADAS FHD 1920X1080. PROCESADOR INTEL CORE I5-8250U 3.4G IG, ALMACENAMIENTO 256GB SSD SATA 2.5" OPAL2, MEMORIA DE 8GB DDR4 2400 SODIMM, GRÁFICOS INTEGRADOS, WIN 10 PRO 64 SPA, TECLADO: ESPAÑOL ANTIDERRAMES</t>
  </si>
  <si>
    <t>20HMS36C00</t>
  </si>
  <si>
    <t>LAPTOP LENOVO THINKPAD T480 16G 256 W10P (20L6SBXV00) ARRIENDO 36 MESES</t>
  </si>
  <si>
    <t>LAPTOP LENOVO THINKPAD T480 CON PANTALLA DE 14 PULGADAS FHD 1920X1080. PROCESADOR INTEL CORE I7-8550U 4.0G NV, ALMACENAMIENTO 256GB SSD M.2 PCIE-NVME OPAL2, MEMORIA DE 16GB DDR4 2400 SODIMM, GRÁFICOS INTEGRADOS, WIN 10 PRO 64 SPA, TECLADO: ESPAÑOL ANTIDER</t>
  </si>
  <si>
    <t>LAPTOP LENOVO THINKPAD X280 8G 512 W10P (20KES3CJ00) ARRIENDO 36 MESES</t>
  </si>
  <si>
    <t>EL FINO Y ULTRALIGERO THINKPAD X280 OPTIMIZA TU VIAJE HACIA EL ÉXITO. EQUIPADO CON PROCESADOR INTEL CORE INTEL CORE I5-8250U 1.6G 4C 8GB, MEMORIA RAM DE 8 GB DDR4 2400 MHZ, ALMACENAMIENTO DE 512GB SSD M.2 2280 PCIE-NVME OPAL2, GRÁFICOS INTEGRADOS, SISTEMA</t>
  </si>
  <si>
    <t>20KES3CJ00</t>
  </si>
  <si>
    <t>PIZARRA INTERACTIVA</t>
  </si>
  <si>
    <t>PIZARRA INTERACTIVA VIEWSONIC IFP6550 ARRIENDO 24 MESES</t>
  </si>
  <si>
    <t>RESOLUCIÓN ULTRA HD 65 PULGADAS, PANTALLA MULTITÁCTIL INTERACTIVA DE 20 PUNTOS, SOLUCIONES QWIZDOM OKTOPUS Y XIMBUS, COLABORACIÓN INMEDIATA</t>
  </si>
  <si>
    <t>IFP6550 </t>
  </si>
  <si>
    <t>SCANNER CANON DR-G1100 8074B024AA  ARRIENDO 12 MESES</t>
  </si>
  <si>
    <t>SCANNER CANON DR-G1100 8074B024AA ARRIENDO 12 MESES B&amp;N 100/200 &amp; COLOR 100/200 - 25.000 ESCANEOS DIARIOS</t>
  </si>
  <si>
    <t>8074B024AA</t>
  </si>
  <si>
    <t>SCANNER EPSON DS-70000 ARRIENDO 36 MESES</t>
  </si>
  <si>
    <t>EPSON WORKFORCE DS-70000 SCANNER 25PPM 600DPI USB 2.0. P/N B11B204321</t>
  </si>
  <si>
    <t>B11B204321</t>
  </si>
  <si>
    <t>SCANNER HP 7500-L2725B  ARRIENDO 36 MESES</t>
  </si>
  <si>
    <t>SCANNER HP ENTERPRISE 7500, CAMA PLANA, ALIMENTADOR AUTOMÁTICO, RESOLUCIÓN DE ESCANEO, ÓPTICA HASTA 600 PPP, TAMAÑO DE ESCANEO, MÁXIMO 216 X 356 MM</t>
  </si>
  <si>
    <t> L2725B </t>
  </si>
  <si>
    <t>SCANNER HP ENTERPRISE 7500  ARRIENDO 12 MESES</t>
  </si>
  <si>
    <t>L2725B</t>
  </si>
  <si>
    <t>VIDEOPROYECTOR VIEWSONIC PG603W ARRIENDO 36 MESES</t>
  </si>
  <si>
    <t>PROY VWS PG603W WXGA 1280X800 3600LUM.  ARRIENDO 36 MESES.</t>
  </si>
  <si>
    <t>PG603W</t>
  </si>
  <si>
    <t>VIDEOPROYECTOR VIEWSONIC M1 ARRIENDO 36 MESES</t>
  </si>
  <si>
    <t>PROY VWS PORTABLE M1 WVGA LED 250LUM  MULTIMEDIA. ARRIENDO 36 MESES.</t>
  </si>
  <si>
    <t>M1</t>
  </si>
  <si>
    <t>VIDEOPROYECTOR EPSON POWERLITE W05+ ARRIENDO 36 MESES</t>
  </si>
  <si>
    <t>PROYECTOR W05+ 3300LUM</t>
  </si>
  <si>
    <t>V11H840021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</si>
</sst>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 * #,##0.00_-;\-[$€]\ * #,##0.00_-;_-[$€]\ * &quot;-&quot;??_-;_-@_-"/>
    <numFmt numFmtId="165" formatCode="&quot;$&quot;#,##0.00"/>
  </numFmts>
  <fonts count="3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sz val="10"/>
      <name val="Arial"/>
      <family val="2"/>
    </font>
    <font>
      <sz val="10"/>
      <color indexed="8"/>
      <name val="MS Sans Serif"/>
      <family val="2"/>
    </font>
    <font>
      <sz val="11"/>
      <color indexed="8"/>
      <name val="Calibri"/>
      <family val="2"/>
    </font>
    <font>
      <sz val="10"/>
      <color rgb="FF0070C0"/>
      <name val="Calibri"/>
      <family val="2"/>
      <scheme val="minor"/>
    </font>
    <font>
      <sz val="9"/>
      <color rgb="FF0070C0"/>
      <name val="Calibri"/>
      <family val="2"/>
      <scheme val="minor"/>
    </font>
    <font>
      <u/>
      <sz val="11"/>
      <color theme="10"/>
      <name val="Calibri"/>
      <family val="2"/>
      <scheme val="minor"/>
    </font>
    <font>
      <sz val="10"/>
      <color rgb="FF0070C0"/>
      <name val="Calibri"/>
      <family val="2"/>
      <scheme val="minor"/>
    </font>
    <font>
      <sz val="9"/>
      <color rgb="FF0070C0"/>
      <name val="Calibri"/>
      <family val="2"/>
      <scheme val="minor"/>
    </font>
    <font>
      <sz val="10"/>
      <color theme="0"/>
      <name val="Calibri"/>
      <family val="2"/>
      <scheme val="minor"/>
    </font>
    <font>
      <sz val="9"/>
      <color theme="0"/>
      <name val="Calibri"/>
      <family val="2"/>
      <scheme val="minor"/>
    </font>
    <font>
      <sz val="10"/>
      <color rgb="FF0070C0"/>
      <name val="Calibri"/>
      <scheme val="minor"/>
    </font>
    <font>
      <sz val="9"/>
      <color rgb="FF0070C0"/>
      <name val="Calibri"/>
      <scheme val="minor"/>
    </font>
    <font>
      <sz val="10"/>
      <color theme="10"/>
      <name val="Calibri"/>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tint="0.14999847407452621"/>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19" fillId="0" borderId="0"/>
    <xf numFmtId="0" fontId="19" fillId="0" borderId="0"/>
    <xf numFmtId="43" fontId="19" fillId="0" borderId="0" applyFont="0" applyFill="0" applyBorder="0" applyAlignment="0" applyProtection="0"/>
    <xf numFmtId="0" fontId="19" fillId="0" borderId="0"/>
    <xf numFmtId="16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0" fillId="0" borderId="0"/>
    <xf numFmtId="0" fontId="20" fillId="0" borderId="0"/>
    <xf numFmtId="0" fontId="1"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19" fillId="0" borderId="0" applyFont="0" applyFill="0" applyBorder="0" applyAlignment="0" applyProtection="0"/>
    <xf numFmtId="43" fontId="19" fillId="0" borderId="0" applyFont="0" applyFill="0" applyBorder="0" applyAlignment="0" applyProtection="0"/>
    <xf numFmtId="0" fontId="1"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16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 fillId="0" borderId="0"/>
    <xf numFmtId="9" fontId="19"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24" fillId="0" borderId="0" applyNumberFormat="0" applyFill="0" applyBorder="0" applyAlignment="0" applyProtection="0"/>
  </cellStyleXfs>
  <cellXfs count="33">
    <xf numFmtId="0" fontId="0" fillId="0" borderId="0" xfId="0"/>
    <xf numFmtId="0" fontId="22" fillId="0" borderId="0" xfId="0" applyFont="1" applyAlignment="1">
      <alignment horizontal="center" vertical="center" wrapText="1"/>
    </xf>
    <xf numFmtId="0" fontId="23" fillId="0" borderId="0" xfId="0" applyFont="1" applyAlignment="1">
      <alignment horizontal="center" vertical="center" wrapText="1"/>
    </xf>
    <xf numFmtId="165" fontId="22" fillId="0" borderId="0" xfId="0" applyNumberFormat="1" applyFont="1" applyAlignment="1">
      <alignment horizontal="center" vertical="center" wrapText="1"/>
    </xf>
    <xf numFmtId="0" fontId="22" fillId="0" borderId="0" xfId="0" applyFont="1" applyAlignment="1">
      <alignment vertical="center" wrapText="1"/>
    </xf>
    <xf numFmtId="0" fontId="25" fillId="0" borderId="0" xfId="0" applyFont="1" applyAlignment="1">
      <alignment horizontal="center" vertical="center" wrapText="1"/>
    </xf>
    <xf numFmtId="0" fontId="26" fillId="0" borderId="0" xfId="92" applyFont="1" applyAlignment="1">
      <alignment horizontal="center" vertical="center" wrapText="1"/>
    </xf>
    <xf numFmtId="0" fontId="25" fillId="0" borderId="0" xfId="92" applyFont="1" applyAlignment="1">
      <alignment horizontal="center" vertical="center" wrapText="1"/>
    </xf>
    <xf numFmtId="0" fontId="27" fillId="34" borderId="0" xfId="0" applyFont="1" applyFill="1" applyAlignment="1">
      <alignment horizontal="center" vertical="center" wrapText="1"/>
    </xf>
    <xf numFmtId="0" fontId="28" fillId="34" borderId="0" xfId="0" applyFont="1" applyFill="1" applyAlignment="1">
      <alignment horizontal="center" vertical="center" wrapText="1"/>
    </xf>
    <xf numFmtId="165" fontId="27" fillId="34" borderId="0" xfId="0" applyNumberFormat="1" applyFont="1" applyFill="1" applyAlignment="1">
      <alignment horizontal="center" vertical="center" wrapText="1"/>
    </xf>
    <xf numFmtId="0" fontId="29" fillId="0" borderId="0" xfId="0" applyFont="1" applyFill="1" applyAlignment="1">
      <alignment horizontal="center" vertical="center" wrapText="1"/>
    </xf>
    <xf numFmtId="0" fontId="30" fillId="0" borderId="0" xfId="0" applyFont="1" applyFill="1" applyAlignment="1">
      <alignment horizontal="center" vertical="center" wrapText="1"/>
    </xf>
    <xf numFmtId="165" fontId="29" fillId="0" borderId="0" xfId="0" applyNumberFormat="1" applyFont="1" applyFill="1" applyAlignment="1">
      <alignment horizontal="center" vertical="center" wrapText="1"/>
    </xf>
    <xf numFmtId="0" fontId="30" fillId="0" borderId="0" xfId="92" applyNumberFormat="1" applyFont="1" applyFill="1" applyAlignment="1">
      <alignment horizontal="center" vertical="center" wrapText="1"/>
    </xf>
    <xf numFmtId="0" fontId="29" fillId="0" borderId="0" xfId="0" applyNumberFormat="1" applyFont="1" applyFill="1" applyAlignment="1">
      <alignment horizontal="center" vertical="center" wrapText="1"/>
    </xf>
    <xf numFmtId="0" fontId="29" fillId="0" borderId="0" xfId="92" applyNumberFormat="1" applyFont="1" applyAlignment="1">
      <alignment horizontal="center" vertical="center" wrapText="1"/>
    </xf>
    <xf numFmtId="0" fontId="22" fillId="0" borderId="0" xfId="0" applyFont="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165" fontId="22" fillId="0" borderId="0" xfId="0" applyNumberFormat="1" applyFont="1" applyAlignment="1" applyProtection="1">
      <alignment horizontal="center" vertical="center" wrapText="1"/>
      <protection locked="0"/>
    </xf>
    <xf numFmtId="49" fontId="22" fillId="0" borderId="0" xfId="0" applyNumberFormat="1" applyFont="1" applyAlignment="1" applyProtection="1">
      <alignment horizontal="center" vertical="center" wrapText="1"/>
      <protection locked="0"/>
    </xf>
    <xf numFmtId="0" fontId="27" fillId="34" borderId="0" xfId="0" applyFont="1" applyFill="1" applyAlignment="1" applyProtection="1">
      <alignment horizontal="center" vertical="center" wrapText="1"/>
      <protection locked="0"/>
    </xf>
    <xf numFmtId="0" fontId="28" fillId="34" borderId="0" xfId="0" applyFont="1" applyFill="1" applyAlignment="1" applyProtection="1">
      <alignment horizontal="center" vertical="center" wrapText="1"/>
      <protection locked="0"/>
    </xf>
    <xf numFmtId="165" fontId="27" fillId="34" borderId="0" xfId="0" applyNumberFormat="1" applyFont="1" applyFill="1" applyAlignment="1" applyProtection="1">
      <alignment horizontal="center" vertical="center" wrapText="1"/>
      <protection locked="0"/>
    </xf>
    <xf numFmtId="49" fontId="27" fillId="34" borderId="0" xfId="0" applyNumberFormat="1" applyFont="1" applyFill="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165" fontId="29" fillId="0" borderId="0" xfId="0" applyNumberFormat="1" applyFont="1" applyFill="1" applyAlignment="1" applyProtection="1">
      <alignment horizontal="center" vertical="center" wrapText="1"/>
      <protection locked="0"/>
    </xf>
    <xf numFmtId="49" fontId="29" fillId="0" borderId="0" xfId="0" applyNumberFormat="1" applyFont="1" applyFill="1" applyAlignment="1" applyProtection="1">
      <alignment horizontal="center" vertical="center" wrapText="1"/>
      <protection locked="0"/>
    </xf>
    <xf numFmtId="0" fontId="30" fillId="0" borderId="0" xfId="92" applyNumberFormat="1" applyFont="1" applyFill="1" applyAlignment="1" applyProtection="1">
      <alignment horizontal="center" vertical="center" wrapText="1"/>
      <protection locked="0"/>
    </xf>
    <xf numFmtId="0" fontId="31" fillId="0" borderId="0" xfId="92" applyNumberFormat="1" applyFont="1" applyAlignment="1" applyProtection="1">
      <alignment horizontal="center" vertical="center" wrapText="1"/>
      <protection locked="0"/>
    </xf>
    <xf numFmtId="0" fontId="0" fillId="0" borderId="0" xfId="0" applyProtection="1">
      <protection locked="0"/>
    </xf>
  </cellXfs>
  <cellStyles count="93">
    <cellStyle name="_x000d__x000a_JournalTemplate=C:\COMFO\CTALK\JOURSTD.TPL_x000d__x000a_LbStateAddress=3 3 0 251 1 89 2 311_x000d__x000a_LbStateJou" xfId="43"/>
    <cellStyle name="20% - Accent6 3 3 2 2" xfId="44"/>
    <cellStyle name="20% - Accent6 3 3 2 2 2" xfId="78"/>
    <cellStyle name="20% - Accent6 3 3 3" xfId="45"/>
    <cellStyle name="20% - Accent6 3 3 3 2" xfId="79"/>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3232" xfId="46"/>
    <cellStyle name="3232 2" xfId="77"/>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AFE" xfId="47"/>
    <cellStyle name="AFE 2" xfId="80"/>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uro" xfId="48"/>
    <cellStyle name="Euro 2" xfId="81"/>
    <cellStyle name="Hipervínculo" xfId="92" builtinId="8"/>
    <cellStyle name="Incorrecto" xfId="7" builtinId="27" customBuiltin="1"/>
    <cellStyle name="Millares 2" xfId="50"/>
    <cellStyle name="Millares 2 2" xfId="82"/>
    <cellStyle name="Millares 3" xfId="51"/>
    <cellStyle name="Millares 3 2" xfId="52"/>
    <cellStyle name="Millares 3 2 2" xfId="84"/>
    <cellStyle name="Millares 3 3" xfId="83"/>
    <cellStyle name="Millares 4" xfId="53"/>
    <cellStyle name="Millares 5" xfId="54"/>
    <cellStyle name="Millares 5 2" xfId="85"/>
    <cellStyle name="Millares 6" xfId="55"/>
    <cellStyle name="Millares 6 2" xfId="74"/>
    <cellStyle name="Millares 6 2 2" xfId="89"/>
    <cellStyle name="Millares 6 3" xfId="86"/>
    <cellStyle name="Millares 7" xfId="49"/>
    <cellStyle name="Neutral" xfId="8" builtinId="28" customBuiltin="1"/>
    <cellStyle name="Normal" xfId="0" builtinId="0"/>
    <cellStyle name="Normal 10" xfId="56"/>
    <cellStyle name="Normal 10 2" xfId="57"/>
    <cellStyle name="Normal 11" xfId="58"/>
    <cellStyle name="Normal 11 2" xfId="87"/>
    <cellStyle name="Normal 12" xfId="75"/>
    <cellStyle name="Normal 12 2" xfId="90"/>
    <cellStyle name="Normal 12 3" xfId="91"/>
    <cellStyle name="Normal 13" xfId="42"/>
    <cellStyle name="Normal 2" xfId="59"/>
    <cellStyle name="Normal 3" xfId="60"/>
    <cellStyle name="Normal 3 2" xfId="76"/>
    <cellStyle name="Normal 4" xfId="61"/>
    <cellStyle name="Normal 4 2" xfId="62"/>
    <cellStyle name="Normal 5" xfId="63"/>
    <cellStyle name="Normal 5 2" xfId="64"/>
    <cellStyle name="Normal 6" xfId="65"/>
    <cellStyle name="Normal 6 2" xfId="66"/>
    <cellStyle name="Normal 7" xfId="67"/>
    <cellStyle name="Normal 7 2" xfId="68"/>
    <cellStyle name="Normal 8" xfId="69"/>
    <cellStyle name="Normal 8 2" xfId="70"/>
    <cellStyle name="Normal 9" xfId="71"/>
    <cellStyle name="Normal 9 2" xfId="72"/>
    <cellStyle name="Notas" xfId="15" builtinId="10" customBuiltin="1"/>
    <cellStyle name="Porcentaje 2" xfId="73"/>
    <cellStyle name="Porcentaje 2 2" xfId="88"/>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60">
    <dxf>
      <font>
        <strike val="0"/>
        <outline val="0"/>
        <shadow val="0"/>
        <u val="none"/>
        <vertAlign val="baseline"/>
        <sz val="10"/>
        <name val="Calibri"/>
        <scheme val="minor"/>
      </font>
      <protection locked="0" hidden="0"/>
    </dxf>
    <dxf>
      <font>
        <strike val="0"/>
        <outline val="0"/>
        <shadow val="0"/>
        <u val="none"/>
        <vertAlign val="baseline"/>
        <sz val="10"/>
        <color theme="0"/>
        <name val="Calibri"/>
        <scheme val="minor"/>
      </font>
      <fill>
        <patternFill patternType="solid">
          <fgColor indexed="64"/>
          <bgColor theme="1" tint="0.14999847407452621"/>
        </patternFill>
      </fill>
      <protection locked="0" hidden="0"/>
    </dxf>
    <dxf>
      <font>
        <strike val="0"/>
        <outline val="0"/>
        <shadow val="0"/>
        <u val="none"/>
        <vertAlign val="baseline"/>
        <sz val="10"/>
        <name val="Calibri"/>
        <scheme val="minor"/>
      </font>
      <numFmt numFmtId="0" formatCode="General"/>
      <protection locked="0" hidden="0"/>
    </dxf>
    <dxf>
      <font>
        <b val="0"/>
        <i val="0"/>
        <strike val="0"/>
        <condense val="0"/>
        <extend val="0"/>
        <outline val="0"/>
        <shadow val="0"/>
        <u val="none"/>
        <vertAlign val="baseline"/>
        <sz val="9"/>
        <color rgb="FF0070C0"/>
        <name val="Calibri"/>
        <scheme val="minor"/>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70C0"/>
        <name val="Calibri"/>
        <scheme val="minor"/>
      </font>
      <numFmt numFmtId="165" formatCode="&quot;$&quot;#,##0.0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0"/>
        <color rgb="FF0070C0"/>
        <name val="Calibri"/>
        <scheme val="minor"/>
      </font>
      <numFmt numFmtId="30" formatCode="@"/>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70C0"/>
        <name val="Calibri"/>
        <scheme val="minor"/>
      </font>
      <numFmt numFmtId="165" formatCode="&quot;$&quot;#,##0.00"/>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rgb="FF0070C0"/>
        <name val="Calibri"/>
        <scheme val="minor"/>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70C0"/>
        <name val="Calibri"/>
        <scheme val="minor"/>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70C0"/>
        <name val="Calibri"/>
        <scheme val="minor"/>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9"/>
        <color rgb="FF0070C0"/>
        <name val="Calibri"/>
        <scheme val="minor"/>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rgb="FF0070C0"/>
        <name val="Calibri"/>
        <scheme val="minor"/>
      </font>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0"/>
        <color rgb="FF0070C0"/>
        <name val="Calibri"/>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9"/>
        <color rgb="FF0070C0"/>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70C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0"/>
        <color rgb="FF0070C0"/>
        <name val="Calibri"/>
        <scheme val="minor"/>
      </font>
    </dxf>
    <dxf>
      <font>
        <strike val="0"/>
        <outline val="0"/>
        <shadow val="0"/>
        <u val="none"/>
        <vertAlign val="baseline"/>
        <sz val="10"/>
        <color theme="0"/>
        <name val="Calibri"/>
        <scheme val="minor"/>
      </font>
      <fill>
        <patternFill patternType="solid">
          <fgColor indexed="64"/>
          <bgColor theme="1" tint="0.14999847407452621"/>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strike val="0"/>
        <outline val="0"/>
        <shadow val="0"/>
        <u val="none"/>
        <vertAlign val="baseline"/>
        <sz val="10"/>
        <color rgb="FF0070C0"/>
        <name val="Calibri"/>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9"/>
        <color rgb="FF0070C0"/>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scheme val="minor"/>
      </font>
      <numFmt numFmtId="165" formatCode="&quot;$&quot;#,##0.00"/>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0"/>
        <color rgb="FF0070C0"/>
        <name val="Calibri"/>
        <scheme val="minor"/>
      </font>
      <numFmt numFmtId="165" formatCode="&quot;$&quot;#,##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scheme val="minor"/>
      </font>
      <numFmt numFmtId="165" formatCode="&quot;$&quot;#,##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70C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rgb="FF0070C0"/>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0"/>
        <color rgb="FF0070C0"/>
        <name val="Calibri"/>
        <scheme val="minor"/>
      </font>
    </dxf>
    <dxf>
      <font>
        <strike val="0"/>
        <outline val="0"/>
        <shadow val="0"/>
        <u val="none"/>
        <vertAlign val="baseline"/>
        <sz val="10"/>
        <color theme="0"/>
        <name val="Calibri"/>
        <scheme val="minor"/>
      </font>
      <fill>
        <patternFill patternType="solid">
          <fgColor indexed="64"/>
          <bgColor theme="1" tint="0.14999847407452621"/>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strike val="0"/>
        <outline val="0"/>
        <shadow val="0"/>
        <u val="none"/>
        <vertAlign val="baseline"/>
        <sz val="10"/>
        <color rgb="FF0070C0"/>
        <name val="Calibri"/>
        <scheme val="minor"/>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9"/>
        <color rgb="FF0070C0"/>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scheme val="minor"/>
      </font>
      <numFmt numFmtId="165" formatCode="&quot;$&quot;#,##0.00"/>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0"/>
        <color rgb="FF0070C0"/>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rgb="FF0070C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rgb="FF0070C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70C0"/>
        <name val="Calibri"/>
        <scheme val="minor"/>
      </font>
      <numFmt numFmtId="0" formatCode="General"/>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rgb="FF0070C0"/>
        <name val="Calibri"/>
        <scheme val="minor"/>
      </font>
      <alignment horizontal="center" vertical="center" textRotation="0" wrapText="1" indent="0" justifyLastLine="0" shrinkToFit="0" readingOrder="0"/>
    </dxf>
    <dxf>
      <font>
        <strike val="0"/>
        <outline val="0"/>
        <shadow val="0"/>
        <u val="none"/>
        <vertAlign val="baseline"/>
        <sz val="10"/>
        <color theme="0"/>
        <name val="Calibri"/>
        <scheme val="minor"/>
      </font>
      <fill>
        <patternFill patternType="solid">
          <fgColor indexed="64"/>
          <bgColor theme="1" tint="0.14999847407452621"/>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25401</xdr:colOff>
      <xdr:row>1</xdr:row>
      <xdr:rowOff>1960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800667" cy="1547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10583</xdr:colOff>
      <xdr:row>0</xdr:row>
      <xdr:rowOff>0</xdr:rowOff>
    </xdr:from>
    <xdr:to>
      <xdr:col>10</xdr:col>
      <xdr:colOff>14270</xdr:colOff>
      <xdr:row>1</xdr:row>
      <xdr:rowOff>0</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83" y="0"/>
          <a:ext cx="13783187" cy="15451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8223</xdr:colOff>
      <xdr:row>1</xdr:row>
      <xdr:rowOff>7559</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13783186" cy="15451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10583</xdr:colOff>
      <xdr:row>0</xdr:row>
      <xdr:rowOff>1543567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768916" cy="1543567"/>
        </a:xfrm>
        <a:prstGeom prst="rect">
          <a:avLst/>
        </a:prstGeom>
      </xdr:spPr>
    </xdr:pic>
    <xdr:clientData/>
  </xdr:twoCellAnchor>
</xdr:wsDr>
</file>

<file path=xl/tables/table1.xml><?xml version="1.0" encoding="utf-8"?>
<table xmlns="http://schemas.openxmlformats.org/spreadsheetml/2006/main" id="3" name="Tabla3" displayName="Tabla3" ref="A2:J544" totalsRowShown="0" headerRowDxfId="1" dataDxfId="0">
  <autoFilter ref="A2:J544"/>
  <sortState ref="A3:J3">
    <sortCondition ref="B2:B3"/>
  </sortState>
  <tableColumns count="10">
    <tableColumn id="1" name="ID" dataDxfId="11"/>
    <tableColumn id="2" name="TipoProducto" dataDxfId="10"/>
    <tableColumn id="3" name="Marca" dataDxfId="9"/>
    <tableColumn id="4" name="NombreProducto" dataDxfId="8"/>
    <tableColumn id="5" name="Descripcion" dataDxfId="7"/>
    <tableColumn id="7" name="Precio sin oferta" dataDxfId="6"/>
    <tableColumn id="6" name="Part Number" dataDxfId="5"/>
    <tableColumn id="10" name="Precio" dataDxfId="4">
      <calculatedColumnFormula>IF(F3&gt;=40001,F3-(F3*1.5%),IF(F3&gt;=20001,F3-(F3*0.5%),F3))</calculatedColumnFormula>
    </tableColumn>
    <tableColumn id="8" name="Link1" dataDxfId="3">
      <calculatedColumnFormula>HYPERLINK(CONCATENATE("http://www.mercadopublico.cl/TiendaFicha/Ficha?idProducto=",Tabla3[[#This Row],[ID]]))</calculatedColumnFormula>
    </tableColumn>
    <tableColumn id="9" name="Link" dataDxfId="2">
      <calculatedColumnFormula>HYPERLINK(Tabla3[[#This Row],[Link1]],"Link")</calculatedColumnFormula>
    </tableColumn>
  </tableColumns>
  <tableStyleInfo name="TableStyleMedium5" showFirstColumn="0" showLastColumn="0" showRowStripes="1" showColumnStripes="0"/>
</table>
</file>

<file path=xl/tables/table2.xml><?xml version="1.0" encoding="utf-8"?>
<table xmlns="http://schemas.openxmlformats.org/spreadsheetml/2006/main" id="5" name="Tabla5" displayName="Tabla5" ref="A2:J108" totalsRowShown="0" headerRowDxfId="51" dataDxfId="50">
  <autoFilter ref="A2:J108"/>
  <tableColumns count="10">
    <tableColumn id="1" name="ID" dataDxfId="49"/>
    <tableColumn id="2" name="TipoProducto" dataDxfId="48"/>
    <tableColumn id="3" name="Marca" dataDxfId="47"/>
    <tableColumn id="4" name="NombreProducto" dataDxfId="46"/>
    <tableColumn id="5" name="Descripcion" dataDxfId="45"/>
    <tableColumn id="6" name="Precio sin oferta" dataDxfId="44"/>
    <tableColumn id="7" name="Part Number" dataDxfId="43"/>
    <tableColumn id="11" name="Precio" dataDxfId="42">
      <calculatedColumnFormula>IF(F3&gt;=40001,F3-(F3*1.5%),IF(F3&gt;=20001,F3-(F3*0.5%),F3))</calculatedColumnFormula>
    </tableColumn>
    <tableColumn id="8" name="Link1" dataDxfId="41" dataCellStyle="Hipervínculo">
      <calculatedColumnFormula>HYPERLINK(CONCATENATE("http://www.mercadopublico.cl/TiendaFicha/Ficha?idProducto=",Tabla5[[#This Row],[ID]]))</calculatedColumnFormula>
    </tableColumn>
    <tableColumn id="9" name="Link" dataDxfId="40">
      <calculatedColumnFormula>HYPERLINK(Tabla5[[#This Row],[Link1]],"Link")</calculatedColumnFormula>
    </tableColumn>
  </tableColumns>
  <tableStyleInfo name="TableStyleMedium5" showFirstColumn="0" showLastColumn="0" showRowStripes="1" showColumnStripes="0"/>
</table>
</file>

<file path=xl/tables/table3.xml><?xml version="1.0" encoding="utf-8"?>
<table xmlns="http://schemas.openxmlformats.org/spreadsheetml/2006/main" id="4" name="Tabla4" displayName="Tabla4" ref="A2:J86" totalsRowShown="0" headerRowDxfId="35" dataDxfId="34">
  <autoFilter ref="A2:J86"/>
  <sortState ref="A3:J3">
    <sortCondition ref="C2:C3"/>
  </sortState>
  <tableColumns count="10">
    <tableColumn id="1" name="ID" dataDxfId="33"/>
    <tableColumn id="2" name="TipoProducto" dataDxfId="32"/>
    <tableColumn id="3" name="Marca" dataDxfId="31"/>
    <tableColumn id="4" name="NombreProducto" dataDxfId="30"/>
    <tableColumn id="5" name="Descripcion" dataDxfId="29"/>
    <tableColumn id="7" name="Precio sin oferta" dataDxfId="28"/>
    <tableColumn id="6" name="Part Number" dataDxfId="27"/>
    <tableColumn id="12" name="Precio" dataDxfId="26">
      <calculatedColumnFormula>IF(F3&gt;=40001,F3-(F3*1.5%),IF(F3&gt;=20001,F3-(F3*0.5%),F3))</calculatedColumnFormula>
    </tableColumn>
    <tableColumn id="8" name="Link1" dataDxfId="25" dataCellStyle="Hipervínculo">
      <calculatedColumnFormula>HYPERLINK(CONCATENATE("http://www.mercadopublico.cl/TiendaFicha/Ficha?idProducto=",Tabla4[[#This Row],[ID]]))</calculatedColumnFormula>
    </tableColumn>
    <tableColumn id="9" name="Link" dataDxfId="24">
      <calculatedColumnFormula>HYPERLINK(Tabla4[[#This Row],[Link1]],"Link")</calculatedColumnFormula>
    </tableColumn>
  </tableColumns>
  <tableStyleInfo name="TableStyleMedium5" showFirstColumn="0" showLastColumn="0" showRowStripes="1" showColumnStripes="0"/>
</table>
</file>

<file path=xl/tables/table4.xml><?xml version="1.0" encoding="utf-8"?>
<table xmlns="http://schemas.openxmlformats.org/spreadsheetml/2006/main" id="2" name="Tabla43" displayName="Tabla43" ref="A2:F11" totalsRowShown="0" headerRowDxfId="19" dataDxfId="18">
  <autoFilter ref="A2:F11"/>
  <tableColumns count="6">
    <tableColumn id="1" name="ID" dataDxfId="17"/>
    <tableColumn id="3" name="Tipo" dataDxfId="16"/>
    <tableColumn id="4" name="NombreProducto" dataDxfId="15"/>
    <tableColumn id="5" name="Descripcion" dataDxfId="14"/>
    <tableColumn id="8" name="Link1" dataDxfId="13" dataCellStyle="Hipervínculo">
      <calculatedColumnFormula>HYPERLINK(CONCATENATE("http://www.mercadopublico.cl/TiendaFicha/Ficha?idProducto=",Tabla43[[#This Row],[ID]]))</calculatedColumnFormula>
    </tableColumn>
    <tableColumn id="9" name="Link" dataDxfId="12">
      <calculatedColumnFormula>HYPERLINK(Tabla43[[#This Row],[Link1]],"Link")</calculatedColumnFormula>
    </tableColumn>
  </tableColumns>
  <tableStyleInfo name="TableStyleMedium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4"/>
  <sheetViews>
    <sheetView showGridLines="0" zoomScale="90" zoomScaleNormal="90" workbookViewId="0">
      <pane ySplit="2" topLeftCell="A3" activePane="bottomLeft" state="frozen"/>
      <selection pane="bottomLeft" sqref="A1:XFD1048576"/>
    </sheetView>
  </sheetViews>
  <sheetFormatPr baseColWidth="10" defaultColWidth="9.42578125" defaultRowHeight="65.25" customHeight="1" x14ac:dyDescent="0.25"/>
  <cols>
    <col min="1" max="1" width="8.7109375" style="17" customWidth="1"/>
    <col min="2" max="2" width="13.5703125" style="18" customWidth="1"/>
    <col min="3" max="3" width="13.5703125" style="17" customWidth="1"/>
    <col min="4" max="4" width="36.85546875" style="17" customWidth="1"/>
    <col min="5" max="5" width="92.5703125" style="18" customWidth="1"/>
    <col min="6" max="6" width="18.85546875" style="19" hidden="1" customWidth="1"/>
    <col min="7" max="7" width="11.85546875" style="20" customWidth="1"/>
    <col min="8" max="8" width="13.85546875" style="19" customWidth="1"/>
    <col min="9" max="9" width="17.42578125" style="18" hidden="1" customWidth="1"/>
    <col min="10" max="10" width="15.7109375" style="17" customWidth="1"/>
    <col min="11" max="11" width="9.42578125" style="32"/>
    <col min="12" max="16384" width="9.42578125" style="17"/>
  </cols>
  <sheetData>
    <row r="1" spans="1:11" ht="121.5" customHeight="1" x14ac:dyDescent="0.25">
      <c r="K1" s="17"/>
    </row>
    <row r="2" spans="1:11" s="25" customFormat="1" ht="12.75" x14ac:dyDescent="0.25">
      <c r="A2" s="21" t="s">
        <v>1</v>
      </c>
      <c r="B2" s="22" t="s">
        <v>4</v>
      </c>
      <c r="C2" s="21" t="s">
        <v>2</v>
      </c>
      <c r="D2" s="21" t="s">
        <v>5</v>
      </c>
      <c r="E2" s="22" t="s">
        <v>6</v>
      </c>
      <c r="F2" s="23" t="s">
        <v>26</v>
      </c>
      <c r="G2" s="24" t="s">
        <v>27</v>
      </c>
      <c r="H2" s="23" t="s">
        <v>0</v>
      </c>
      <c r="I2" s="22" t="s">
        <v>15</v>
      </c>
      <c r="J2" s="21" t="s">
        <v>10</v>
      </c>
    </row>
    <row r="3" spans="1:11" ht="65.25" customHeight="1" x14ac:dyDescent="0.25">
      <c r="A3" s="26">
        <v>1580596</v>
      </c>
      <c r="B3" s="27" t="s">
        <v>353</v>
      </c>
      <c r="C3" s="26" t="s">
        <v>354</v>
      </c>
      <c r="D3" s="26" t="s">
        <v>355</v>
      </c>
      <c r="E3" s="27" t="s">
        <v>356</v>
      </c>
      <c r="F3" s="28">
        <v>638888.88</v>
      </c>
      <c r="G3" s="29" t="s">
        <v>357</v>
      </c>
      <c r="H3" s="28">
        <f t="shared" ref="H3:H66" si="0">IF(F3&gt;=40001,F3-(F3*1.5%),IF(F3&gt;=20001,F3-(F3*0.5%),F3))</f>
        <v>629305.54680000001</v>
      </c>
      <c r="I3" s="30" t="str">
        <f>HYPERLINK(CONCATENATE("http://www.mercadopublico.cl/TiendaFicha/Ficha?idProducto=",Tabla3[[#This Row],[ID]]))</f>
        <v>http://www.mercadopublico.cl/TiendaFicha/Ficha?idProducto=1580596</v>
      </c>
      <c r="J3" s="31" t="str">
        <f>HYPERLINK(Tabla3[[#This Row],[Link1]],"Link")</f>
        <v>Link</v>
      </c>
    </row>
    <row r="4" spans="1:11" ht="65.25" customHeight="1" x14ac:dyDescent="0.25">
      <c r="A4" s="26">
        <v>1537985</v>
      </c>
      <c r="B4" s="27" t="s">
        <v>358</v>
      </c>
      <c r="C4" s="26" t="s">
        <v>354</v>
      </c>
      <c r="D4" s="26" t="s">
        <v>359</v>
      </c>
      <c r="E4" s="27" t="s">
        <v>360</v>
      </c>
      <c r="F4" s="28">
        <v>84753</v>
      </c>
      <c r="G4" s="29" t="s">
        <v>361</v>
      </c>
      <c r="H4" s="28">
        <f t="shared" si="0"/>
        <v>83481.705000000002</v>
      </c>
      <c r="I4" s="30" t="str">
        <f>HYPERLINK(CONCATENATE("http://www.mercadopublico.cl/TiendaFicha/Ficha?idProducto=",Tabla3[[#This Row],[ID]]))</f>
        <v>http://www.mercadopublico.cl/TiendaFicha/Ficha?idProducto=1537985</v>
      </c>
      <c r="J4" s="31" t="str">
        <f>HYPERLINK(Tabla3[[#This Row],[Link1]],"Link")</f>
        <v>Link</v>
      </c>
    </row>
    <row r="5" spans="1:11" ht="65.25" customHeight="1" x14ac:dyDescent="0.25">
      <c r="A5" s="26">
        <v>1540412</v>
      </c>
      <c r="B5" s="27" t="s">
        <v>362</v>
      </c>
      <c r="C5" s="26" t="s">
        <v>363</v>
      </c>
      <c r="D5" s="26" t="s">
        <v>364</v>
      </c>
      <c r="E5" s="27" t="s">
        <v>365</v>
      </c>
      <c r="F5" s="28">
        <v>25009.599999999999</v>
      </c>
      <c r="G5" s="29" t="s">
        <v>366</v>
      </c>
      <c r="H5" s="28">
        <f t="shared" si="0"/>
        <v>24884.552</v>
      </c>
      <c r="I5" s="30" t="str">
        <f>HYPERLINK(CONCATENATE("http://www.mercadopublico.cl/TiendaFicha/Ficha?idProducto=",Tabla3[[#This Row],[ID]]))</f>
        <v>http://www.mercadopublico.cl/TiendaFicha/Ficha?idProducto=1540412</v>
      </c>
      <c r="J5" s="31" t="str">
        <f>HYPERLINK(Tabla3[[#This Row],[Link1]],"Link")</f>
        <v>Link</v>
      </c>
    </row>
    <row r="6" spans="1:11" ht="65.25" customHeight="1" x14ac:dyDescent="0.25">
      <c r="A6" s="26">
        <v>1540937</v>
      </c>
      <c r="B6" s="27" t="s">
        <v>362</v>
      </c>
      <c r="C6" s="26" t="s">
        <v>234</v>
      </c>
      <c r="D6" s="26" t="s">
        <v>367</v>
      </c>
      <c r="E6" s="27" t="s">
        <v>368</v>
      </c>
      <c r="F6" s="28">
        <v>18888</v>
      </c>
      <c r="G6" s="29" t="s">
        <v>369</v>
      </c>
      <c r="H6" s="28">
        <f t="shared" si="0"/>
        <v>18888</v>
      </c>
      <c r="I6" s="30" t="str">
        <f>HYPERLINK(CONCATENATE("http://www.mercadopublico.cl/TiendaFicha/Ficha?idProducto=",Tabla3[[#This Row],[ID]]))</f>
        <v>http://www.mercadopublico.cl/TiendaFicha/Ficha?idProducto=1540937</v>
      </c>
      <c r="J6" s="31" t="str">
        <f>HYPERLINK(Tabla3[[#This Row],[Link1]],"Link")</f>
        <v>Link</v>
      </c>
    </row>
    <row r="7" spans="1:11" ht="65.25" customHeight="1" x14ac:dyDescent="0.25">
      <c r="A7" s="26">
        <v>1584675</v>
      </c>
      <c r="B7" s="27" t="s">
        <v>358</v>
      </c>
      <c r="C7" s="26" t="s">
        <v>354</v>
      </c>
      <c r="D7" s="26" t="s">
        <v>370</v>
      </c>
      <c r="E7" s="27" t="s">
        <v>371</v>
      </c>
      <c r="F7" s="28">
        <v>16709</v>
      </c>
      <c r="G7" s="29" t="s">
        <v>372</v>
      </c>
      <c r="H7" s="28">
        <f t="shared" si="0"/>
        <v>16709</v>
      </c>
      <c r="I7" s="30" t="str">
        <f>HYPERLINK(CONCATENATE("http://www.mercadopublico.cl/TiendaFicha/Ficha?idProducto=",Tabla3[[#This Row],[ID]]))</f>
        <v>http://www.mercadopublico.cl/TiendaFicha/Ficha?idProducto=1584675</v>
      </c>
      <c r="J7" s="31" t="str">
        <f>HYPERLINK(Tabla3[[#This Row],[Link1]],"Link")</f>
        <v>Link</v>
      </c>
    </row>
    <row r="8" spans="1:11" ht="65.25" customHeight="1" x14ac:dyDescent="0.25">
      <c r="A8" s="26">
        <v>1510770</v>
      </c>
      <c r="B8" s="27" t="s">
        <v>362</v>
      </c>
      <c r="C8" s="26" t="s">
        <v>234</v>
      </c>
      <c r="D8" s="26" t="s">
        <v>373</v>
      </c>
      <c r="E8" s="27" t="s">
        <v>374</v>
      </c>
      <c r="F8" s="28">
        <v>15500</v>
      </c>
      <c r="G8" s="29" t="s">
        <v>375</v>
      </c>
      <c r="H8" s="28">
        <f t="shared" si="0"/>
        <v>15500</v>
      </c>
      <c r="I8" s="30" t="str">
        <f>HYPERLINK(CONCATENATE("http://www.mercadopublico.cl/TiendaFicha/Ficha?idProducto=",Tabla3[[#This Row],[ID]]))</f>
        <v>http://www.mercadopublico.cl/TiendaFicha/Ficha?idProducto=1510770</v>
      </c>
      <c r="J8" s="31" t="str">
        <f>HYPERLINK(Tabla3[[#This Row],[Link1]],"Link")</f>
        <v>Link</v>
      </c>
    </row>
    <row r="9" spans="1:11" ht="65.25" customHeight="1" x14ac:dyDescent="0.25">
      <c r="A9" s="26">
        <v>1585026</v>
      </c>
      <c r="B9" s="27" t="s">
        <v>376</v>
      </c>
      <c r="C9" s="26" t="s">
        <v>377</v>
      </c>
      <c r="D9" s="26" t="s">
        <v>378</v>
      </c>
      <c r="E9" s="27" t="s">
        <v>379</v>
      </c>
      <c r="F9" s="28">
        <v>15273.74</v>
      </c>
      <c r="G9" s="29" t="s">
        <v>380</v>
      </c>
      <c r="H9" s="28">
        <f t="shared" si="0"/>
        <v>15273.74</v>
      </c>
      <c r="I9" s="30" t="str">
        <f>HYPERLINK(CONCATENATE("http://www.mercadopublico.cl/TiendaFicha/Ficha?idProducto=",Tabla3[[#This Row],[ID]]))</f>
        <v>http://www.mercadopublico.cl/TiendaFicha/Ficha?idProducto=1585026</v>
      </c>
      <c r="J9" s="31" t="str">
        <f>HYPERLINK(Tabla3[[#This Row],[Link1]],"Link")</f>
        <v>Link</v>
      </c>
    </row>
    <row r="10" spans="1:11" ht="65.25" customHeight="1" x14ac:dyDescent="0.25">
      <c r="A10" s="26">
        <v>1538255</v>
      </c>
      <c r="B10" s="27" t="s">
        <v>358</v>
      </c>
      <c r="C10" s="26" t="s">
        <v>381</v>
      </c>
      <c r="D10" s="26" t="s">
        <v>382</v>
      </c>
      <c r="E10" s="27" t="s">
        <v>382</v>
      </c>
      <c r="F10" s="28">
        <v>15000</v>
      </c>
      <c r="G10" s="29" t="s">
        <v>383</v>
      </c>
      <c r="H10" s="28">
        <f t="shared" si="0"/>
        <v>15000</v>
      </c>
      <c r="I10" s="30" t="str">
        <f>HYPERLINK(CONCATENATE("http://www.mercadopublico.cl/TiendaFicha/Ficha?idProducto=",Tabla3[[#This Row],[ID]]))</f>
        <v>http://www.mercadopublico.cl/TiendaFicha/Ficha?idProducto=1538255</v>
      </c>
      <c r="J10" s="31" t="str">
        <f>HYPERLINK(Tabla3[[#This Row],[Link1]],"Link")</f>
        <v>Link</v>
      </c>
    </row>
    <row r="11" spans="1:11" ht="65.25" customHeight="1" x14ac:dyDescent="0.25">
      <c r="A11" s="26">
        <v>1581125</v>
      </c>
      <c r="B11" s="27" t="s">
        <v>353</v>
      </c>
      <c r="C11" s="26" t="s">
        <v>346</v>
      </c>
      <c r="D11" s="26" t="s">
        <v>384</v>
      </c>
      <c r="E11" s="27" t="s">
        <v>385</v>
      </c>
      <c r="F11" s="28">
        <v>10114.32</v>
      </c>
      <c r="G11" s="29" t="s">
        <v>386</v>
      </c>
      <c r="H11" s="28">
        <f t="shared" si="0"/>
        <v>10114.32</v>
      </c>
      <c r="I11" s="30" t="str">
        <f>HYPERLINK(CONCATENATE("http://www.mercadopublico.cl/TiendaFicha/Ficha?idProducto=",Tabla3[[#This Row],[ID]]))</f>
        <v>http://www.mercadopublico.cl/TiendaFicha/Ficha?idProducto=1581125</v>
      </c>
      <c r="J11" s="31" t="str">
        <f>HYPERLINK(Tabla3[[#This Row],[Link1]],"Link")</f>
        <v>Link</v>
      </c>
    </row>
    <row r="12" spans="1:11" ht="65.25" customHeight="1" x14ac:dyDescent="0.25">
      <c r="A12" s="26">
        <v>1579787</v>
      </c>
      <c r="B12" s="27" t="s">
        <v>387</v>
      </c>
      <c r="C12" s="26" t="s">
        <v>388</v>
      </c>
      <c r="D12" s="26" t="s">
        <v>389</v>
      </c>
      <c r="E12" s="27" t="s">
        <v>390</v>
      </c>
      <c r="F12" s="28">
        <v>8531.11</v>
      </c>
      <c r="G12" s="29" t="s">
        <v>391</v>
      </c>
      <c r="H12" s="28">
        <f t="shared" si="0"/>
        <v>8531.11</v>
      </c>
      <c r="I12" s="30" t="str">
        <f>HYPERLINK(CONCATENATE("http://www.mercadopublico.cl/TiendaFicha/Ficha?idProducto=",Tabla3[[#This Row],[ID]]))</f>
        <v>http://www.mercadopublico.cl/TiendaFicha/Ficha?idProducto=1579787</v>
      </c>
      <c r="J12" s="31" t="str">
        <f>HYPERLINK(Tabla3[[#This Row],[Link1]],"Link")</f>
        <v>Link</v>
      </c>
    </row>
    <row r="13" spans="1:11" ht="65.25" customHeight="1" x14ac:dyDescent="0.25">
      <c r="A13" s="26">
        <v>1567899</v>
      </c>
      <c r="B13" s="27" t="s">
        <v>358</v>
      </c>
      <c r="C13" s="26" t="s">
        <v>381</v>
      </c>
      <c r="D13" s="26" t="s">
        <v>392</v>
      </c>
      <c r="E13" s="27" t="s">
        <v>393</v>
      </c>
      <c r="F13" s="28">
        <v>7774</v>
      </c>
      <c r="G13" s="29" t="s">
        <v>394</v>
      </c>
      <c r="H13" s="28">
        <f t="shared" si="0"/>
        <v>7774</v>
      </c>
      <c r="I13" s="30" t="str">
        <f>HYPERLINK(CONCATENATE("http://www.mercadopublico.cl/TiendaFicha/Ficha?idProducto=",Tabla3[[#This Row],[ID]]))</f>
        <v>http://www.mercadopublico.cl/TiendaFicha/Ficha?idProducto=1567899</v>
      </c>
      <c r="J13" s="31" t="str">
        <f>HYPERLINK(Tabla3[[#This Row],[Link1]],"Link")</f>
        <v>Link</v>
      </c>
    </row>
    <row r="14" spans="1:11" ht="65.25" customHeight="1" x14ac:dyDescent="0.25">
      <c r="A14" s="26">
        <v>1537981</v>
      </c>
      <c r="B14" s="27" t="s">
        <v>358</v>
      </c>
      <c r="C14" s="26" t="s">
        <v>354</v>
      </c>
      <c r="D14" s="26" t="s">
        <v>395</v>
      </c>
      <c r="E14" s="27" t="s">
        <v>396</v>
      </c>
      <c r="F14" s="28">
        <v>6111</v>
      </c>
      <c r="G14" s="29" t="s">
        <v>397</v>
      </c>
      <c r="H14" s="28">
        <f t="shared" si="0"/>
        <v>6111</v>
      </c>
      <c r="I14" s="30" t="str">
        <f>HYPERLINK(CONCATENATE("http://www.mercadopublico.cl/TiendaFicha/Ficha?idProducto=",Tabla3[[#This Row],[ID]]))</f>
        <v>http://www.mercadopublico.cl/TiendaFicha/Ficha?idProducto=1537981</v>
      </c>
      <c r="J14" s="31" t="str">
        <f>HYPERLINK(Tabla3[[#This Row],[Link1]],"Link")</f>
        <v>Link</v>
      </c>
    </row>
    <row r="15" spans="1:11" ht="65.25" customHeight="1" x14ac:dyDescent="0.25">
      <c r="A15" s="26">
        <v>1599953</v>
      </c>
      <c r="B15" s="27" t="s">
        <v>398</v>
      </c>
      <c r="C15" s="26" t="s">
        <v>399</v>
      </c>
      <c r="D15" s="26" t="s">
        <v>400</v>
      </c>
      <c r="E15" s="27" t="s">
        <v>401</v>
      </c>
      <c r="F15" s="28">
        <v>5981.11</v>
      </c>
      <c r="G15" s="29" t="s">
        <v>402</v>
      </c>
      <c r="H15" s="28">
        <f t="shared" si="0"/>
        <v>5981.11</v>
      </c>
      <c r="I15" s="30" t="str">
        <f>HYPERLINK(CONCATENATE("http://www.mercadopublico.cl/TiendaFicha/Ficha?idProducto=",Tabla3[[#This Row],[ID]]))</f>
        <v>http://www.mercadopublico.cl/TiendaFicha/Ficha?idProducto=1599953</v>
      </c>
      <c r="J15" s="31" t="str">
        <f>HYPERLINK(Tabla3[[#This Row],[Link1]],"Link")</f>
        <v>Link</v>
      </c>
    </row>
    <row r="16" spans="1:11" ht="65.25" customHeight="1" x14ac:dyDescent="0.25">
      <c r="A16" s="26">
        <v>1537540</v>
      </c>
      <c r="B16" s="27" t="s">
        <v>376</v>
      </c>
      <c r="C16" s="26" t="s">
        <v>377</v>
      </c>
      <c r="D16" s="26" t="s">
        <v>403</v>
      </c>
      <c r="E16" s="27" t="s">
        <v>404</v>
      </c>
      <c r="F16" s="28">
        <v>5058.8999999999996</v>
      </c>
      <c r="G16" s="29" t="s">
        <v>405</v>
      </c>
      <c r="H16" s="28">
        <f t="shared" si="0"/>
        <v>5058.8999999999996</v>
      </c>
      <c r="I16" s="30" t="str">
        <f>HYPERLINK(CONCATENATE("http://www.mercadopublico.cl/TiendaFicha/Ficha?idProducto=",Tabla3[[#This Row],[ID]]))</f>
        <v>http://www.mercadopublico.cl/TiendaFicha/Ficha?idProducto=1537540</v>
      </c>
      <c r="J16" s="31" t="str">
        <f>HYPERLINK(Tabla3[[#This Row],[Link1]],"Link")</f>
        <v>Link</v>
      </c>
    </row>
    <row r="17" spans="1:10" ht="65.25" customHeight="1" x14ac:dyDescent="0.25">
      <c r="A17" s="26">
        <v>1385206</v>
      </c>
      <c r="B17" s="27" t="s">
        <v>387</v>
      </c>
      <c r="C17" s="26" t="s">
        <v>388</v>
      </c>
      <c r="D17" s="26" t="s">
        <v>406</v>
      </c>
      <c r="E17" s="27" t="s">
        <v>407</v>
      </c>
      <c r="F17" s="28">
        <v>4769.99</v>
      </c>
      <c r="G17" s="29" t="s">
        <v>408</v>
      </c>
      <c r="H17" s="28">
        <f t="shared" si="0"/>
        <v>4769.99</v>
      </c>
      <c r="I17" s="30" t="str">
        <f>HYPERLINK(CONCATENATE("http://www.mercadopublico.cl/TiendaFicha/Ficha?idProducto=",Tabla3[[#This Row],[ID]]))</f>
        <v>http://www.mercadopublico.cl/TiendaFicha/Ficha?idProducto=1385206</v>
      </c>
      <c r="J17" s="31" t="str">
        <f>HYPERLINK(Tabla3[[#This Row],[Link1]],"Link")</f>
        <v>Link</v>
      </c>
    </row>
    <row r="18" spans="1:10" ht="65.25" customHeight="1" x14ac:dyDescent="0.25">
      <c r="A18" s="26">
        <v>1599954</v>
      </c>
      <c r="B18" s="27" t="s">
        <v>398</v>
      </c>
      <c r="C18" s="26" t="s">
        <v>399</v>
      </c>
      <c r="D18" s="26" t="s">
        <v>409</v>
      </c>
      <c r="E18" s="27" t="s">
        <v>410</v>
      </c>
      <c r="F18" s="28">
        <v>4748.7</v>
      </c>
      <c r="G18" s="29" t="s">
        <v>411</v>
      </c>
      <c r="H18" s="28">
        <f t="shared" si="0"/>
        <v>4748.7</v>
      </c>
      <c r="I18" s="30" t="str">
        <f>HYPERLINK(CONCATENATE("http://www.mercadopublico.cl/TiendaFicha/Ficha?idProducto=",Tabla3[[#This Row],[ID]]))</f>
        <v>http://www.mercadopublico.cl/TiendaFicha/Ficha?idProducto=1599954</v>
      </c>
      <c r="J18" s="31" t="str">
        <f>HYPERLINK(Tabla3[[#This Row],[Link1]],"Link")</f>
        <v>Link</v>
      </c>
    </row>
    <row r="19" spans="1:10" ht="65.25" customHeight="1" x14ac:dyDescent="0.25">
      <c r="A19" s="26">
        <v>1579839</v>
      </c>
      <c r="B19" s="27" t="s">
        <v>387</v>
      </c>
      <c r="C19" s="26" t="s">
        <v>388</v>
      </c>
      <c r="D19" s="26" t="s">
        <v>412</v>
      </c>
      <c r="E19" s="27" t="s">
        <v>413</v>
      </c>
      <c r="F19" s="28">
        <v>4698.88</v>
      </c>
      <c r="G19" s="29" t="s">
        <v>414</v>
      </c>
      <c r="H19" s="28">
        <f t="shared" si="0"/>
        <v>4698.88</v>
      </c>
      <c r="I19" s="30" t="str">
        <f>HYPERLINK(CONCATENATE("http://www.mercadopublico.cl/TiendaFicha/Ficha?idProducto=",Tabla3[[#This Row],[ID]]))</f>
        <v>http://www.mercadopublico.cl/TiendaFicha/Ficha?idProducto=1579839</v>
      </c>
      <c r="J19" s="31" t="str">
        <f>HYPERLINK(Tabla3[[#This Row],[Link1]],"Link")</f>
        <v>Link</v>
      </c>
    </row>
    <row r="20" spans="1:10" ht="65.25" customHeight="1" x14ac:dyDescent="0.25">
      <c r="A20" s="26">
        <v>1537535</v>
      </c>
      <c r="B20" s="27" t="s">
        <v>376</v>
      </c>
      <c r="C20" s="26" t="s">
        <v>377</v>
      </c>
      <c r="D20" s="26" t="s">
        <v>415</v>
      </c>
      <c r="E20" s="27" t="s">
        <v>416</v>
      </c>
      <c r="F20" s="28">
        <v>4350.5</v>
      </c>
      <c r="G20" s="29" t="s">
        <v>417</v>
      </c>
      <c r="H20" s="28">
        <f t="shared" si="0"/>
        <v>4350.5</v>
      </c>
      <c r="I20" s="30" t="str">
        <f>HYPERLINK(CONCATENATE("http://www.mercadopublico.cl/TiendaFicha/Ficha?idProducto=",Tabla3[[#This Row],[ID]]))</f>
        <v>http://www.mercadopublico.cl/TiendaFicha/Ficha?idProducto=1537535</v>
      </c>
      <c r="J20" s="31" t="str">
        <f>HYPERLINK(Tabla3[[#This Row],[Link1]],"Link")</f>
        <v>Link</v>
      </c>
    </row>
    <row r="21" spans="1:10" ht="65.25" customHeight="1" x14ac:dyDescent="0.25">
      <c r="A21" s="26">
        <v>1581123</v>
      </c>
      <c r="B21" s="27" t="s">
        <v>353</v>
      </c>
      <c r="C21" s="26" t="s">
        <v>346</v>
      </c>
      <c r="D21" s="26" t="s">
        <v>418</v>
      </c>
      <c r="E21" s="27" t="s">
        <v>419</v>
      </c>
      <c r="F21" s="28">
        <v>4340.7700000000004</v>
      </c>
      <c r="G21" s="29" t="s">
        <v>420</v>
      </c>
      <c r="H21" s="28">
        <f t="shared" si="0"/>
        <v>4340.7700000000004</v>
      </c>
      <c r="I21" s="30" t="str">
        <f>HYPERLINK(CONCATENATE("http://www.mercadopublico.cl/TiendaFicha/Ficha?idProducto=",Tabla3[[#This Row],[ID]]))</f>
        <v>http://www.mercadopublico.cl/TiendaFicha/Ficha?idProducto=1581123</v>
      </c>
      <c r="J21" s="31" t="str">
        <f>HYPERLINK(Tabla3[[#This Row],[Link1]],"Link")</f>
        <v>Link</v>
      </c>
    </row>
    <row r="22" spans="1:10" ht="65.25" customHeight="1" x14ac:dyDescent="0.25">
      <c r="A22" s="26">
        <v>1599402</v>
      </c>
      <c r="B22" s="27" t="s">
        <v>387</v>
      </c>
      <c r="C22" s="26" t="s">
        <v>421</v>
      </c>
      <c r="D22" s="26" t="s">
        <v>422</v>
      </c>
      <c r="E22" s="27" t="s">
        <v>423</v>
      </c>
      <c r="F22" s="28">
        <v>3736.23</v>
      </c>
      <c r="G22" s="29" t="s">
        <v>424</v>
      </c>
      <c r="H22" s="28">
        <f t="shared" si="0"/>
        <v>3736.23</v>
      </c>
      <c r="I22" s="30" t="str">
        <f>HYPERLINK(CONCATENATE("http://www.mercadopublico.cl/TiendaFicha/Ficha?idProducto=",Tabla3[[#This Row],[ID]]))</f>
        <v>http://www.mercadopublico.cl/TiendaFicha/Ficha?idProducto=1599402</v>
      </c>
      <c r="J22" s="31" t="str">
        <f>HYPERLINK(Tabla3[[#This Row],[Link1]],"Link")</f>
        <v>Link</v>
      </c>
    </row>
    <row r="23" spans="1:10" ht="65.25" customHeight="1" x14ac:dyDescent="0.25">
      <c r="A23" s="26">
        <v>1391388</v>
      </c>
      <c r="B23" s="27" t="s">
        <v>376</v>
      </c>
      <c r="C23" s="26" t="s">
        <v>425</v>
      </c>
      <c r="D23" s="26" t="s">
        <v>426</v>
      </c>
      <c r="E23" s="27" t="s">
        <v>427</v>
      </c>
      <c r="F23" s="28">
        <v>3730</v>
      </c>
      <c r="G23" s="29" t="s">
        <v>428</v>
      </c>
      <c r="H23" s="28">
        <f t="shared" si="0"/>
        <v>3730</v>
      </c>
      <c r="I23" s="30" t="str">
        <f>HYPERLINK(CONCATENATE("http://www.mercadopublico.cl/TiendaFicha/Ficha?idProducto=",Tabla3[[#This Row],[ID]]))</f>
        <v>http://www.mercadopublico.cl/TiendaFicha/Ficha?idProducto=1391388</v>
      </c>
      <c r="J23" s="31" t="str">
        <f>HYPERLINK(Tabla3[[#This Row],[Link1]],"Link")</f>
        <v>Link</v>
      </c>
    </row>
    <row r="24" spans="1:10" ht="65.25" customHeight="1" x14ac:dyDescent="0.25">
      <c r="A24" s="26">
        <v>1594510</v>
      </c>
      <c r="B24" s="27" t="s">
        <v>358</v>
      </c>
      <c r="C24" s="26" t="s">
        <v>354</v>
      </c>
      <c r="D24" s="26" t="s">
        <v>429</v>
      </c>
      <c r="E24" s="27" t="s">
        <v>430</v>
      </c>
      <c r="F24" s="28">
        <v>3700</v>
      </c>
      <c r="G24" s="29" t="s">
        <v>431</v>
      </c>
      <c r="H24" s="28">
        <f t="shared" si="0"/>
        <v>3700</v>
      </c>
      <c r="I24" s="30" t="str">
        <f>HYPERLINK(CONCATENATE("http://www.mercadopublico.cl/TiendaFicha/Ficha?idProducto=",Tabla3[[#This Row],[ID]]))</f>
        <v>http://www.mercadopublico.cl/TiendaFicha/Ficha?idProducto=1594510</v>
      </c>
      <c r="J24" s="31" t="str">
        <f>HYPERLINK(Tabla3[[#This Row],[Link1]],"Link")</f>
        <v>Link</v>
      </c>
    </row>
    <row r="25" spans="1:10" ht="65.25" customHeight="1" x14ac:dyDescent="0.25">
      <c r="A25" s="26">
        <v>1552672</v>
      </c>
      <c r="B25" s="27" t="s">
        <v>432</v>
      </c>
      <c r="C25" s="26" t="s">
        <v>377</v>
      </c>
      <c r="D25" s="26" t="s">
        <v>433</v>
      </c>
      <c r="E25" s="27" t="s">
        <v>434</v>
      </c>
      <c r="F25" s="28">
        <v>3565</v>
      </c>
      <c r="G25" s="29" t="s">
        <v>435</v>
      </c>
      <c r="H25" s="28">
        <f t="shared" si="0"/>
        <v>3565</v>
      </c>
      <c r="I25" s="30" t="str">
        <f>HYPERLINK(CONCATENATE("http://www.mercadopublico.cl/TiendaFicha/Ficha?idProducto=",Tabla3[[#This Row],[ID]]))</f>
        <v>http://www.mercadopublico.cl/TiendaFicha/Ficha?idProducto=1552672</v>
      </c>
      <c r="J25" s="31" t="str">
        <f>HYPERLINK(Tabla3[[#This Row],[Link1]],"Link")</f>
        <v>Link</v>
      </c>
    </row>
    <row r="26" spans="1:10" ht="65.25" customHeight="1" x14ac:dyDescent="0.25">
      <c r="A26" s="26">
        <v>1597909</v>
      </c>
      <c r="B26" s="27" t="s">
        <v>436</v>
      </c>
      <c r="C26" s="26" t="s">
        <v>437</v>
      </c>
      <c r="D26" s="26" t="s">
        <v>438</v>
      </c>
      <c r="E26" s="27" t="s">
        <v>439</v>
      </c>
      <c r="F26" s="28">
        <v>3547.34</v>
      </c>
      <c r="G26" s="29" t="s">
        <v>440</v>
      </c>
      <c r="H26" s="28">
        <f t="shared" si="0"/>
        <v>3547.34</v>
      </c>
      <c r="I26" s="30" t="str">
        <f>HYPERLINK(CONCATENATE("http://www.mercadopublico.cl/TiendaFicha/Ficha?idProducto=",Tabla3[[#This Row],[ID]]))</f>
        <v>http://www.mercadopublico.cl/TiendaFicha/Ficha?idProducto=1597909</v>
      </c>
      <c r="J26" s="31" t="str">
        <f>HYPERLINK(Tabla3[[#This Row],[Link1]],"Link")</f>
        <v>Link</v>
      </c>
    </row>
    <row r="27" spans="1:10" ht="65.25" customHeight="1" x14ac:dyDescent="0.25">
      <c r="A27" s="26">
        <v>1600074</v>
      </c>
      <c r="B27" s="27" t="s">
        <v>441</v>
      </c>
      <c r="C27" s="26" t="s">
        <v>399</v>
      </c>
      <c r="D27" s="26" t="s">
        <v>442</v>
      </c>
      <c r="E27" s="27" t="s">
        <v>443</v>
      </c>
      <c r="F27" s="28">
        <v>3540.9</v>
      </c>
      <c r="G27" s="29" t="s">
        <v>444</v>
      </c>
      <c r="H27" s="28">
        <f t="shared" si="0"/>
        <v>3540.9</v>
      </c>
      <c r="I27" s="30" t="str">
        <f>HYPERLINK(CONCATENATE("http://www.mercadopublico.cl/TiendaFicha/Ficha?idProducto=",Tabla3[[#This Row],[ID]]))</f>
        <v>http://www.mercadopublico.cl/TiendaFicha/Ficha?idProducto=1600074</v>
      </c>
      <c r="J27" s="31" t="str">
        <f>HYPERLINK(Tabla3[[#This Row],[Link1]],"Link")</f>
        <v>Link</v>
      </c>
    </row>
    <row r="28" spans="1:10" ht="65.25" customHeight="1" x14ac:dyDescent="0.25">
      <c r="A28" s="26">
        <v>1579824</v>
      </c>
      <c r="B28" s="27" t="s">
        <v>387</v>
      </c>
      <c r="C28" s="26" t="s">
        <v>388</v>
      </c>
      <c r="D28" s="26" t="s">
        <v>445</v>
      </c>
      <c r="E28" s="27" t="s">
        <v>446</v>
      </c>
      <c r="F28" s="28">
        <v>3365.55</v>
      </c>
      <c r="G28" s="29" t="s">
        <v>447</v>
      </c>
      <c r="H28" s="28">
        <f t="shared" si="0"/>
        <v>3365.55</v>
      </c>
      <c r="I28" s="30" t="str">
        <f>HYPERLINK(CONCATENATE("http://www.mercadopublico.cl/TiendaFicha/Ficha?idProducto=",Tabla3[[#This Row],[ID]]))</f>
        <v>http://www.mercadopublico.cl/TiendaFicha/Ficha?idProducto=1579824</v>
      </c>
      <c r="J28" s="31" t="str">
        <f>HYPERLINK(Tabla3[[#This Row],[Link1]],"Link")</f>
        <v>Link</v>
      </c>
    </row>
    <row r="29" spans="1:10" ht="65.25" customHeight="1" x14ac:dyDescent="0.25">
      <c r="A29" s="26">
        <v>1587083</v>
      </c>
      <c r="B29" s="27" t="s">
        <v>398</v>
      </c>
      <c r="C29" s="26" t="s">
        <v>399</v>
      </c>
      <c r="D29" s="26" t="s">
        <v>448</v>
      </c>
      <c r="E29" s="27" t="s">
        <v>449</v>
      </c>
      <c r="F29" s="28">
        <v>3320</v>
      </c>
      <c r="G29" s="29" t="s">
        <v>450</v>
      </c>
      <c r="H29" s="28">
        <f t="shared" si="0"/>
        <v>3320</v>
      </c>
      <c r="I29" s="30" t="str">
        <f>HYPERLINK(CONCATENATE("http://www.mercadopublico.cl/TiendaFicha/Ficha?idProducto=",Tabla3[[#This Row],[ID]]))</f>
        <v>http://www.mercadopublico.cl/TiendaFicha/Ficha?idProducto=1587083</v>
      </c>
      <c r="J29" s="31" t="str">
        <f>HYPERLINK(Tabla3[[#This Row],[Link1]],"Link")</f>
        <v>Link</v>
      </c>
    </row>
    <row r="30" spans="1:10" ht="65.25" customHeight="1" x14ac:dyDescent="0.25">
      <c r="A30" s="26">
        <v>1348889</v>
      </c>
      <c r="B30" s="27" t="s">
        <v>451</v>
      </c>
      <c r="C30" s="26" t="s">
        <v>222</v>
      </c>
      <c r="D30" s="26" t="s">
        <v>452</v>
      </c>
      <c r="E30" s="27" t="s">
        <v>453</v>
      </c>
      <c r="F30" s="28">
        <v>3275.89</v>
      </c>
      <c r="G30" s="29" t="s">
        <v>454</v>
      </c>
      <c r="H30" s="28">
        <f t="shared" si="0"/>
        <v>3275.89</v>
      </c>
      <c r="I30" s="30" t="str">
        <f>HYPERLINK(CONCATENATE("http://www.mercadopublico.cl/TiendaFicha/Ficha?idProducto=",Tabla3[[#This Row],[ID]]))</f>
        <v>http://www.mercadopublico.cl/TiendaFicha/Ficha?idProducto=1348889</v>
      </c>
      <c r="J30" s="31" t="str">
        <f>HYPERLINK(Tabla3[[#This Row],[Link1]],"Link")</f>
        <v>Link</v>
      </c>
    </row>
    <row r="31" spans="1:10" ht="65.25" customHeight="1" x14ac:dyDescent="0.25">
      <c r="A31" s="26">
        <v>1568002</v>
      </c>
      <c r="B31" s="27" t="s">
        <v>398</v>
      </c>
      <c r="C31" s="26" t="s">
        <v>399</v>
      </c>
      <c r="D31" s="26" t="s">
        <v>455</v>
      </c>
      <c r="E31" s="27" t="s">
        <v>456</v>
      </c>
      <c r="F31" s="28">
        <v>3267.06</v>
      </c>
      <c r="G31" s="29" t="s">
        <v>457</v>
      </c>
      <c r="H31" s="28">
        <f t="shared" si="0"/>
        <v>3267.06</v>
      </c>
      <c r="I31" s="30" t="str">
        <f>HYPERLINK(CONCATENATE("http://www.mercadopublico.cl/TiendaFicha/Ficha?idProducto=",Tabla3[[#This Row],[ID]]))</f>
        <v>http://www.mercadopublico.cl/TiendaFicha/Ficha?idProducto=1568002</v>
      </c>
      <c r="J31" s="31" t="str">
        <f>HYPERLINK(Tabla3[[#This Row],[Link1]],"Link")</f>
        <v>Link</v>
      </c>
    </row>
    <row r="32" spans="1:10" ht="65.25" customHeight="1" x14ac:dyDescent="0.25">
      <c r="A32" s="26">
        <v>1567964</v>
      </c>
      <c r="B32" s="27" t="s">
        <v>441</v>
      </c>
      <c r="C32" s="26" t="s">
        <v>399</v>
      </c>
      <c r="D32" s="26" t="s">
        <v>458</v>
      </c>
      <c r="E32" s="27" t="s">
        <v>459</v>
      </c>
      <c r="F32" s="28">
        <v>3089.99</v>
      </c>
      <c r="G32" s="29" t="s">
        <v>460</v>
      </c>
      <c r="H32" s="28">
        <f t="shared" si="0"/>
        <v>3089.99</v>
      </c>
      <c r="I32" s="30" t="str">
        <f>HYPERLINK(CONCATENATE("http://www.mercadopublico.cl/TiendaFicha/Ficha?idProducto=",Tabla3[[#This Row],[ID]]))</f>
        <v>http://www.mercadopublico.cl/TiendaFicha/Ficha?idProducto=1567964</v>
      </c>
      <c r="J32" s="31" t="str">
        <f>HYPERLINK(Tabla3[[#This Row],[Link1]],"Link")</f>
        <v>Link</v>
      </c>
    </row>
    <row r="33" spans="1:10" ht="65.25" customHeight="1" x14ac:dyDescent="0.25">
      <c r="A33" s="26">
        <v>1548773</v>
      </c>
      <c r="B33" s="27" t="s">
        <v>432</v>
      </c>
      <c r="C33" s="26" t="s">
        <v>399</v>
      </c>
      <c r="D33" s="26" t="s">
        <v>461</v>
      </c>
      <c r="E33" s="27" t="s">
        <v>462</v>
      </c>
      <c r="F33" s="28">
        <v>3078.88</v>
      </c>
      <c r="G33" s="29" t="s">
        <v>463</v>
      </c>
      <c r="H33" s="28">
        <f t="shared" si="0"/>
        <v>3078.88</v>
      </c>
      <c r="I33" s="30" t="str">
        <f>HYPERLINK(CONCATENATE("http://www.mercadopublico.cl/TiendaFicha/Ficha?idProducto=",Tabla3[[#This Row],[ID]]))</f>
        <v>http://www.mercadopublico.cl/TiendaFicha/Ficha?idProducto=1548773</v>
      </c>
      <c r="J33" s="31" t="str">
        <f>HYPERLINK(Tabla3[[#This Row],[Link1]],"Link")</f>
        <v>Link</v>
      </c>
    </row>
    <row r="34" spans="1:10" ht="65.25" customHeight="1" x14ac:dyDescent="0.25">
      <c r="A34" s="26">
        <v>1581225</v>
      </c>
      <c r="B34" s="27" t="s">
        <v>464</v>
      </c>
      <c r="C34" s="26" t="s">
        <v>346</v>
      </c>
      <c r="D34" s="26" t="s">
        <v>465</v>
      </c>
      <c r="E34" s="27" t="s">
        <v>466</v>
      </c>
      <c r="F34" s="28">
        <v>3045.37</v>
      </c>
      <c r="G34" s="29" t="s">
        <v>467</v>
      </c>
      <c r="H34" s="28">
        <f t="shared" si="0"/>
        <v>3045.37</v>
      </c>
      <c r="I34" s="30" t="str">
        <f>HYPERLINK(CONCATENATE("http://www.mercadopublico.cl/TiendaFicha/Ficha?idProducto=",Tabla3[[#This Row],[ID]]))</f>
        <v>http://www.mercadopublico.cl/TiendaFicha/Ficha?idProducto=1581225</v>
      </c>
      <c r="J34" s="31" t="str">
        <f>HYPERLINK(Tabla3[[#This Row],[Link1]],"Link")</f>
        <v>Link</v>
      </c>
    </row>
    <row r="35" spans="1:10" ht="65.25" customHeight="1" x14ac:dyDescent="0.25">
      <c r="A35" s="26">
        <v>1531282</v>
      </c>
      <c r="B35" s="27" t="s">
        <v>358</v>
      </c>
      <c r="C35" s="26" t="s">
        <v>381</v>
      </c>
      <c r="D35" s="26" t="s">
        <v>468</v>
      </c>
      <c r="E35" s="27" t="s">
        <v>469</v>
      </c>
      <c r="F35" s="28">
        <v>2775</v>
      </c>
      <c r="G35" s="29" t="s">
        <v>470</v>
      </c>
      <c r="H35" s="28">
        <f t="shared" si="0"/>
        <v>2775</v>
      </c>
      <c r="I35" s="30" t="str">
        <f>HYPERLINK(CONCATENATE("http://www.mercadopublico.cl/TiendaFicha/Ficha?idProducto=",Tabla3[[#This Row],[ID]]))</f>
        <v>http://www.mercadopublico.cl/TiendaFicha/Ficha?idProducto=1531282</v>
      </c>
      <c r="J35" s="31" t="str">
        <f>HYPERLINK(Tabla3[[#This Row],[Link1]],"Link")</f>
        <v>Link</v>
      </c>
    </row>
    <row r="36" spans="1:10" ht="65.25" customHeight="1" x14ac:dyDescent="0.25">
      <c r="A36" s="26">
        <v>1521790</v>
      </c>
      <c r="B36" s="27" t="s">
        <v>471</v>
      </c>
      <c r="C36" s="26" t="s">
        <v>472</v>
      </c>
      <c r="D36" s="26" t="s">
        <v>473</v>
      </c>
      <c r="E36" s="27" t="s">
        <v>474</v>
      </c>
      <c r="F36" s="28">
        <v>2772.23</v>
      </c>
      <c r="G36" s="29" t="s">
        <v>475</v>
      </c>
      <c r="H36" s="28">
        <f t="shared" si="0"/>
        <v>2772.23</v>
      </c>
      <c r="I36" s="30" t="str">
        <f>HYPERLINK(CONCATENATE("http://www.mercadopublico.cl/TiendaFicha/Ficha?idProducto=",Tabla3[[#This Row],[ID]]))</f>
        <v>http://www.mercadopublico.cl/TiendaFicha/Ficha?idProducto=1521790</v>
      </c>
      <c r="J36" s="31" t="str">
        <f>HYPERLINK(Tabla3[[#This Row],[Link1]],"Link")</f>
        <v>Link</v>
      </c>
    </row>
    <row r="37" spans="1:10" ht="65.25" customHeight="1" x14ac:dyDescent="0.25">
      <c r="A37" s="26">
        <v>1599955</v>
      </c>
      <c r="B37" s="27" t="s">
        <v>398</v>
      </c>
      <c r="C37" s="26" t="s">
        <v>399</v>
      </c>
      <c r="D37" s="26" t="s">
        <v>476</v>
      </c>
      <c r="E37" s="27" t="s">
        <v>477</v>
      </c>
      <c r="F37" s="28">
        <v>2708.46</v>
      </c>
      <c r="G37" s="29" t="s">
        <v>478</v>
      </c>
      <c r="H37" s="28">
        <f t="shared" si="0"/>
        <v>2708.46</v>
      </c>
      <c r="I37" s="30" t="str">
        <f>HYPERLINK(CONCATENATE("http://www.mercadopublico.cl/TiendaFicha/Ficha?idProducto=",Tabla3[[#This Row],[ID]]))</f>
        <v>http://www.mercadopublico.cl/TiendaFicha/Ficha?idProducto=1599955</v>
      </c>
      <c r="J37" s="31" t="str">
        <f>HYPERLINK(Tabla3[[#This Row],[Link1]],"Link")</f>
        <v>Link</v>
      </c>
    </row>
    <row r="38" spans="1:10" ht="65.25" customHeight="1" x14ac:dyDescent="0.25">
      <c r="A38" s="26">
        <v>1589205</v>
      </c>
      <c r="B38" s="27" t="s">
        <v>479</v>
      </c>
      <c r="C38" s="26" t="s">
        <v>346</v>
      </c>
      <c r="D38" s="26" t="s">
        <v>480</v>
      </c>
      <c r="E38" s="27" t="s">
        <v>481</v>
      </c>
      <c r="F38" s="28">
        <v>2696.24</v>
      </c>
      <c r="G38" s="29" t="s">
        <v>482</v>
      </c>
      <c r="H38" s="28">
        <f t="shared" si="0"/>
        <v>2696.24</v>
      </c>
      <c r="I38" s="30" t="str">
        <f>HYPERLINK(CONCATENATE("http://www.mercadopublico.cl/TiendaFicha/Ficha?idProducto=",Tabla3[[#This Row],[ID]]))</f>
        <v>http://www.mercadopublico.cl/TiendaFicha/Ficha?idProducto=1589205</v>
      </c>
      <c r="J38" s="31" t="str">
        <f>HYPERLINK(Tabla3[[#This Row],[Link1]],"Link")</f>
        <v>Link</v>
      </c>
    </row>
    <row r="39" spans="1:10" ht="65.25" customHeight="1" x14ac:dyDescent="0.25">
      <c r="A39" s="26">
        <v>1581413</v>
      </c>
      <c r="B39" s="27" t="s">
        <v>451</v>
      </c>
      <c r="C39" s="26" t="s">
        <v>472</v>
      </c>
      <c r="D39" s="26" t="s">
        <v>483</v>
      </c>
      <c r="E39" s="27" t="s">
        <v>484</v>
      </c>
      <c r="F39" s="28">
        <v>2658.99</v>
      </c>
      <c r="G39" s="29" t="s">
        <v>485</v>
      </c>
      <c r="H39" s="28">
        <f t="shared" si="0"/>
        <v>2658.99</v>
      </c>
      <c r="I39" s="30" t="str">
        <f>HYPERLINK(CONCATENATE("http://www.mercadopublico.cl/TiendaFicha/Ficha?idProducto=",Tabla3[[#This Row],[ID]]))</f>
        <v>http://www.mercadopublico.cl/TiendaFicha/Ficha?idProducto=1581413</v>
      </c>
      <c r="J39" s="31" t="str">
        <f>HYPERLINK(Tabla3[[#This Row],[Link1]],"Link")</f>
        <v>Link</v>
      </c>
    </row>
    <row r="40" spans="1:10" ht="65.25" customHeight="1" x14ac:dyDescent="0.25">
      <c r="A40" s="26">
        <v>1596756</v>
      </c>
      <c r="B40" s="27" t="s">
        <v>441</v>
      </c>
      <c r="C40" s="26" t="s">
        <v>354</v>
      </c>
      <c r="D40" s="26" t="s">
        <v>486</v>
      </c>
      <c r="E40" s="27" t="s">
        <v>487</v>
      </c>
      <c r="F40" s="28">
        <v>2490</v>
      </c>
      <c r="G40" s="29" t="s">
        <v>488</v>
      </c>
      <c r="H40" s="28">
        <f t="shared" si="0"/>
        <v>2490</v>
      </c>
      <c r="I40" s="30" t="str">
        <f>HYPERLINK(CONCATENATE("http://www.mercadopublico.cl/TiendaFicha/Ficha?idProducto=",Tabla3[[#This Row],[ID]]))</f>
        <v>http://www.mercadopublico.cl/TiendaFicha/Ficha?idProducto=1596756</v>
      </c>
      <c r="J40" s="31" t="str">
        <f>HYPERLINK(Tabla3[[#This Row],[Link1]],"Link")</f>
        <v>Link</v>
      </c>
    </row>
    <row r="41" spans="1:10" ht="65.25" customHeight="1" x14ac:dyDescent="0.25">
      <c r="A41" s="26">
        <v>1534072</v>
      </c>
      <c r="B41" s="27" t="s">
        <v>489</v>
      </c>
      <c r="C41" s="26" t="s">
        <v>399</v>
      </c>
      <c r="D41" s="26" t="s">
        <v>490</v>
      </c>
      <c r="E41" s="27" t="s">
        <v>491</v>
      </c>
      <c r="F41" s="28">
        <v>2426.9899999999998</v>
      </c>
      <c r="G41" s="29" t="s">
        <v>492</v>
      </c>
      <c r="H41" s="28">
        <f t="shared" si="0"/>
        <v>2426.9899999999998</v>
      </c>
      <c r="I41" s="30" t="str">
        <f>HYPERLINK(CONCATENATE("http://www.mercadopublico.cl/TiendaFicha/Ficha?idProducto=",Tabla3[[#This Row],[ID]]))</f>
        <v>http://www.mercadopublico.cl/TiendaFicha/Ficha?idProducto=1534072</v>
      </c>
      <c r="J41" s="31" t="str">
        <f>HYPERLINK(Tabla3[[#This Row],[Link1]],"Link")</f>
        <v>Link</v>
      </c>
    </row>
    <row r="42" spans="1:10" ht="65.25" customHeight="1" x14ac:dyDescent="0.25">
      <c r="A42" s="26">
        <v>1529549</v>
      </c>
      <c r="B42" s="27" t="s">
        <v>441</v>
      </c>
      <c r="C42" s="26" t="s">
        <v>399</v>
      </c>
      <c r="D42" s="26" t="s">
        <v>493</v>
      </c>
      <c r="E42" s="27" t="s">
        <v>494</v>
      </c>
      <c r="F42" s="28">
        <v>2219.9899999999998</v>
      </c>
      <c r="G42" s="29" t="s">
        <v>495</v>
      </c>
      <c r="H42" s="28">
        <f t="shared" si="0"/>
        <v>2219.9899999999998</v>
      </c>
      <c r="I42" s="30" t="str">
        <f>HYPERLINK(CONCATENATE("http://www.mercadopublico.cl/TiendaFicha/Ficha?idProducto=",Tabla3[[#This Row],[ID]]))</f>
        <v>http://www.mercadopublico.cl/TiendaFicha/Ficha?idProducto=1529549</v>
      </c>
      <c r="J42" s="31" t="str">
        <f>HYPERLINK(Tabla3[[#This Row],[Link1]],"Link")</f>
        <v>Link</v>
      </c>
    </row>
    <row r="43" spans="1:10" ht="65.25" customHeight="1" x14ac:dyDescent="0.25">
      <c r="A43" s="26">
        <v>1584455</v>
      </c>
      <c r="B43" s="27" t="s">
        <v>496</v>
      </c>
      <c r="C43" s="26" t="s">
        <v>354</v>
      </c>
      <c r="D43" s="26" t="s">
        <v>497</v>
      </c>
      <c r="E43" s="27" t="s">
        <v>498</v>
      </c>
      <c r="F43" s="28">
        <v>2204.44</v>
      </c>
      <c r="G43" s="29" t="s">
        <v>499</v>
      </c>
      <c r="H43" s="28">
        <f t="shared" si="0"/>
        <v>2204.44</v>
      </c>
      <c r="I43" s="30" t="str">
        <f>HYPERLINK(CONCATENATE("http://www.mercadopublico.cl/TiendaFicha/Ficha?idProducto=",Tabla3[[#This Row],[ID]]))</f>
        <v>http://www.mercadopublico.cl/TiendaFicha/Ficha?idProducto=1584455</v>
      </c>
      <c r="J43" s="31" t="str">
        <f>HYPERLINK(Tabla3[[#This Row],[Link1]],"Link")</f>
        <v>Link</v>
      </c>
    </row>
    <row r="44" spans="1:10" ht="65.25" customHeight="1" x14ac:dyDescent="0.25">
      <c r="A44" s="26">
        <v>1596873</v>
      </c>
      <c r="B44" s="27" t="s">
        <v>376</v>
      </c>
      <c r="C44" s="26" t="s">
        <v>425</v>
      </c>
      <c r="D44" s="26" t="s">
        <v>500</v>
      </c>
      <c r="E44" s="27" t="s">
        <v>501</v>
      </c>
      <c r="F44" s="28">
        <v>2194.1999999999998</v>
      </c>
      <c r="G44" s="29" t="s">
        <v>502</v>
      </c>
      <c r="H44" s="28">
        <f t="shared" si="0"/>
        <v>2194.1999999999998</v>
      </c>
      <c r="I44" s="30" t="str">
        <f>HYPERLINK(CONCATENATE("http://www.mercadopublico.cl/TiendaFicha/Ficha?idProducto=",Tabla3[[#This Row],[ID]]))</f>
        <v>http://www.mercadopublico.cl/TiendaFicha/Ficha?idProducto=1596873</v>
      </c>
      <c r="J44" s="31" t="str">
        <f>HYPERLINK(Tabla3[[#This Row],[Link1]],"Link")</f>
        <v>Link</v>
      </c>
    </row>
    <row r="45" spans="1:10" ht="65.25" customHeight="1" x14ac:dyDescent="0.25">
      <c r="A45" s="26">
        <v>1523377</v>
      </c>
      <c r="B45" s="27" t="s">
        <v>441</v>
      </c>
      <c r="C45" s="26" t="s">
        <v>381</v>
      </c>
      <c r="D45" s="26" t="s">
        <v>503</v>
      </c>
      <c r="E45" s="27" t="s">
        <v>504</v>
      </c>
      <c r="F45" s="28">
        <v>2100</v>
      </c>
      <c r="G45" s="29" t="s">
        <v>505</v>
      </c>
      <c r="H45" s="28">
        <f t="shared" si="0"/>
        <v>2100</v>
      </c>
      <c r="I45" s="30" t="str">
        <f>HYPERLINK(CONCATENATE("http://www.mercadopublico.cl/TiendaFicha/Ficha?idProducto=",Tabla3[[#This Row],[ID]]))</f>
        <v>http://www.mercadopublico.cl/TiendaFicha/Ficha?idProducto=1523377</v>
      </c>
      <c r="J45" s="31" t="str">
        <f>HYPERLINK(Tabla3[[#This Row],[Link1]],"Link")</f>
        <v>Link</v>
      </c>
    </row>
    <row r="46" spans="1:10" ht="65.25" customHeight="1" x14ac:dyDescent="0.25">
      <c r="A46" s="26">
        <v>1523062</v>
      </c>
      <c r="B46" s="27" t="s">
        <v>441</v>
      </c>
      <c r="C46" s="26" t="s">
        <v>381</v>
      </c>
      <c r="D46" s="26" t="s">
        <v>506</v>
      </c>
      <c r="E46" s="27" t="s">
        <v>507</v>
      </c>
      <c r="F46" s="28">
        <v>2095.0700000000002</v>
      </c>
      <c r="G46" s="29" t="s">
        <v>505</v>
      </c>
      <c r="H46" s="28">
        <f t="shared" si="0"/>
        <v>2095.0700000000002</v>
      </c>
      <c r="I46" s="30" t="str">
        <f>HYPERLINK(CONCATENATE("http://www.mercadopublico.cl/TiendaFicha/Ficha?idProducto=",Tabla3[[#This Row],[ID]]))</f>
        <v>http://www.mercadopublico.cl/TiendaFicha/Ficha?idProducto=1523062</v>
      </c>
      <c r="J46" s="31" t="str">
        <f>HYPERLINK(Tabla3[[#This Row],[Link1]],"Link")</f>
        <v>Link</v>
      </c>
    </row>
    <row r="47" spans="1:10" ht="65.25" customHeight="1" x14ac:dyDescent="0.25">
      <c r="A47" s="26">
        <v>1599956</v>
      </c>
      <c r="B47" s="27" t="s">
        <v>398</v>
      </c>
      <c r="C47" s="26" t="s">
        <v>399</v>
      </c>
      <c r="D47" s="26" t="s">
        <v>508</v>
      </c>
      <c r="E47" s="27" t="s">
        <v>509</v>
      </c>
      <c r="F47" s="28">
        <v>2081.12</v>
      </c>
      <c r="G47" s="29" t="s">
        <v>510</v>
      </c>
      <c r="H47" s="28">
        <f t="shared" si="0"/>
        <v>2081.12</v>
      </c>
      <c r="I47" s="30" t="str">
        <f>HYPERLINK(CONCATENATE("http://www.mercadopublico.cl/TiendaFicha/Ficha?idProducto=",Tabla3[[#This Row],[ID]]))</f>
        <v>http://www.mercadopublico.cl/TiendaFicha/Ficha?idProducto=1599956</v>
      </c>
      <c r="J47" s="31" t="str">
        <f>HYPERLINK(Tabla3[[#This Row],[Link1]],"Link")</f>
        <v>Link</v>
      </c>
    </row>
    <row r="48" spans="1:10" ht="65.25" customHeight="1" x14ac:dyDescent="0.25">
      <c r="A48" s="26">
        <v>1527027</v>
      </c>
      <c r="B48" s="27" t="s">
        <v>511</v>
      </c>
      <c r="C48" s="26" t="s">
        <v>425</v>
      </c>
      <c r="D48" s="26" t="s">
        <v>512</v>
      </c>
      <c r="E48" s="27" t="s">
        <v>513</v>
      </c>
      <c r="F48" s="28">
        <v>2039.99</v>
      </c>
      <c r="G48" s="29" t="s">
        <v>514</v>
      </c>
      <c r="H48" s="28">
        <f t="shared" si="0"/>
        <v>2039.99</v>
      </c>
      <c r="I48" s="30" t="str">
        <f>HYPERLINK(CONCATENATE("http://www.mercadopublico.cl/TiendaFicha/Ficha?idProducto=",Tabla3[[#This Row],[ID]]))</f>
        <v>http://www.mercadopublico.cl/TiendaFicha/Ficha?idProducto=1527027</v>
      </c>
      <c r="J48" s="31" t="str">
        <f>HYPERLINK(Tabla3[[#This Row],[Link1]],"Link")</f>
        <v>Link</v>
      </c>
    </row>
    <row r="49" spans="1:10" ht="65.25" customHeight="1" x14ac:dyDescent="0.25">
      <c r="A49" s="26">
        <v>1578681</v>
      </c>
      <c r="B49" s="27" t="s">
        <v>398</v>
      </c>
      <c r="C49" s="26" t="s">
        <v>381</v>
      </c>
      <c r="D49" s="26" t="s">
        <v>515</v>
      </c>
      <c r="E49" s="27" t="s">
        <v>516</v>
      </c>
      <c r="F49" s="28">
        <v>2006.58</v>
      </c>
      <c r="G49" s="29" t="s">
        <v>517</v>
      </c>
      <c r="H49" s="28">
        <f t="shared" si="0"/>
        <v>2006.58</v>
      </c>
      <c r="I49" s="30" t="str">
        <f>HYPERLINK(CONCATENATE("http://www.mercadopublico.cl/TiendaFicha/Ficha?idProducto=",Tabla3[[#This Row],[ID]]))</f>
        <v>http://www.mercadopublico.cl/TiendaFicha/Ficha?idProducto=1578681</v>
      </c>
      <c r="J49" s="31" t="str">
        <f>HYPERLINK(Tabla3[[#This Row],[Link1]],"Link")</f>
        <v>Link</v>
      </c>
    </row>
    <row r="50" spans="1:10" ht="65.25" customHeight="1" x14ac:dyDescent="0.25">
      <c r="A50" s="26">
        <v>1527655</v>
      </c>
      <c r="B50" s="27" t="s">
        <v>376</v>
      </c>
      <c r="C50" s="26" t="s">
        <v>377</v>
      </c>
      <c r="D50" s="26" t="s">
        <v>518</v>
      </c>
      <c r="E50" s="27" t="s">
        <v>519</v>
      </c>
      <c r="F50" s="28">
        <v>2000</v>
      </c>
      <c r="G50" s="29" t="s">
        <v>520</v>
      </c>
      <c r="H50" s="28">
        <f t="shared" si="0"/>
        <v>2000</v>
      </c>
      <c r="I50" s="30" t="str">
        <f>HYPERLINK(CONCATENATE("http://www.mercadopublico.cl/TiendaFicha/Ficha?idProducto=",Tabla3[[#This Row],[ID]]))</f>
        <v>http://www.mercadopublico.cl/TiendaFicha/Ficha?idProducto=1527655</v>
      </c>
      <c r="J50" s="31" t="str">
        <f>HYPERLINK(Tabla3[[#This Row],[Link1]],"Link")</f>
        <v>Link</v>
      </c>
    </row>
    <row r="51" spans="1:10" ht="65.25" customHeight="1" x14ac:dyDescent="0.25">
      <c r="A51" s="26">
        <v>1600073</v>
      </c>
      <c r="B51" s="27" t="s">
        <v>441</v>
      </c>
      <c r="C51" s="26" t="s">
        <v>399</v>
      </c>
      <c r="D51" s="26" t="s">
        <v>521</v>
      </c>
      <c r="E51" s="27" t="s">
        <v>522</v>
      </c>
      <c r="F51" s="28">
        <v>1991.44</v>
      </c>
      <c r="G51" s="29" t="s">
        <v>523</v>
      </c>
      <c r="H51" s="28">
        <f t="shared" si="0"/>
        <v>1991.44</v>
      </c>
      <c r="I51" s="30" t="str">
        <f>HYPERLINK(CONCATENATE("http://www.mercadopublico.cl/TiendaFicha/Ficha?idProducto=",Tabla3[[#This Row],[ID]]))</f>
        <v>http://www.mercadopublico.cl/TiendaFicha/Ficha?idProducto=1600073</v>
      </c>
      <c r="J51" s="31" t="str">
        <f>HYPERLINK(Tabla3[[#This Row],[Link1]],"Link")</f>
        <v>Link</v>
      </c>
    </row>
    <row r="52" spans="1:10" ht="65.25" customHeight="1" x14ac:dyDescent="0.25">
      <c r="A52" s="26">
        <v>1581224</v>
      </c>
      <c r="B52" s="27" t="s">
        <v>464</v>
      </c>
      <c r="C52" s="26" t="s">
        <v>346</v>
      </c>
      <c r="D52" s="26" t="s">
        <v>524</v>
      </c>
      <c r="E52" s="27" t="s">
        <v>525</v>
      </c>
      <c r="F52" s="28">
        <v>1969.01</v>
      </c>
      <c r="G52" s="29" t="s">
        <v>526</v>
      </c>
      <c r="H52" s="28">
        <f t="shared" si="0"/>
        <v>1969.01</v>
      </c>
      <c r="I52" s="30" t="str">
        <f>HYPERLINK(CONCATENATE("http://www.mercadopublico.cl/TiendaFicha/Ficha?idProducto=",Tabla3[[#This Row],[ID]]))</f>
        <v>http://www.mercadopublico.cl/TiendaFicha/Ficha?idProducto=1581224</v>
      </c>
      <c r="J52" s="31" t="str">
        <f>HYPERLINK(Tabla3[[#This Row],[Link1]],"Link")</f>
        <v>Link</v>
      </c>
    </row>
    <row r="53" spans="1:10" ht="65.25" customHeight="1" x14ac:dyDescent="0.25">
      <c r="A53" s="26">
        <v>1568472</v>
      </c>
      <c r="B53" s="27" t="s">
        <v>441</v>
      </c>
      <c r="C53" s="26" t="s">
        <v>354</v>
      </c>
      <c r="D53" s="26" t="s">
        <v>527</v>
      </c>
      <c r="E53" s="27" t="s">
        <v>528</v>
      </c>
      <c r="F53" s="28">
        <v>1968.95</v>
      </c>
      <c r="G53" s="29" t="s">
        <v>529</v>
      </c>
      <c r="H53" s="28">
        <f t="shared" si="0"/>
        <v>1968.95</v>
      </c>
      <c r="I53" s="30" t="str">
        <f>HYPERLINK(CONCATENATE("http://www.mercadopublico.cl/TiendaFicha/Ficha?idProducto=",Tabla3[[#This Row],[ID]]))</f>
        <v>http://www.mercadopublico.cl/TiendaFicha/Ficha?idProducto=1568472</v>
      </c>
      <c r="J53" s="31" t="str">
        <f>HYPERLINK(Tabla3[[#This Row],[Link1]],"Link")</f>
        <v>Link</v>
      </c>
    </row>
    <row r="54" spans="1:10" ht="65.25" customHeight="1" x14ac:dyDescent="0.25">
      <c r="A54" s="26">
        <v>1599957</v>
      </c>
      <c r="B54" s="27" t="s">
        <v>398</v>
      </c>
      <c r="C54" s="26" t="s">
        <v>399</v>
      </c>
      <c r="D54" s="26" t="s">
        <v>530</v>
      </c>
      <c r="E54" s="27" t="s">
        <v>531</v>
      </c>
      <c r="F54" s="28">
        <v>1931.71</v>
      </c>
      <c r="G54" s="29" t="s">
        <v>532</v>
      </c>
      <c r="H54" s="28">
        <f t="shared" si="0"/>
        <v>1931.71</v>
      </c>
      <c r="I54" s="30" t="str">
        <f>HYPERLINK(CONCATENATE("http://www.mercadopublico.cl/TiendaFicha/Ficha?idProducto=",Tabla3[[#This Row],[ID]]))</f>
        <v>http://www.mercadopublico.cl/TiendaFicha/Ficha?idProducto=1599957</v>
      </c>
      <c r="J54" s="31" t="str">
        <f>HYPERLINK(Tabla3[[#This Row],[Link1]],"Link")</f>
        <v>Link</v>
      </c>
    </row>
    <row r="55" spans="1:10" ht="65.25" customHeight="1" x14ac:dyDescent="0.25">
      <c r="A55" s="26">
        <v>1583211</v>
      </c>
      <c r="B55" s="27" t="s">
        <v>441</v>
      </c>
      <c r="C55" s="26" t="s">
        <v>381</v>
      </c>
      <c r="D55" s="26" t="s">
        <v>533</v>
      </c>
      <c r="E55" s="27" t="s">
        <v>534</v>
      </c>
      <c r="F55" s="28">
        <v>1903</v>
      </c>
      <c r="G55" s="29" t="s">
        <v>535</v>
      </c>
      <c r="H55" s="28">
        <f t="shared" si="0"/>
        <v>1903</v>
      </c>
      <c r="I55" s="30" t="str">
        <f>HYPERLINK(CONCATENATE("http://www.mercadopublico.cl/TiendaFicha/Ficha?idProducto=",Tabla3[[#This Row],[ID]]))</f>
        <v>http://www.mercadopublico.cl/TiendaFicha/Ficha?idProducto=1583211</v>
      </c>
      <c r="J55" s="31" t="str">
        <f>HYPERLINK(Tabla3[[#This Row],[Link1]],"Link")</f>
        <v>Link</v>
      </c>
    </row>
    <row r="56" spans="1:10" ht="65.25" customHeight="1" x14ac:dyDescent="0.25">
      <c r="A56" s="26">
        <v>1523063</v>
      </c>
      <c r="B56" s="27" t="s">
        <v>441</v>
      </c>
      <c r="C56" s="26" t="s">
        <v>381</v>
      </c>
      <c r="D56" s="26" t="s">
        <v>536</v>
      </c>
      <c r="E56" s="27" t="s">
        <v>537</v>
      </c>
      <c r="F56" s="28">
        <v>1900</v>
      </c>
      <c r="G56" s="29" t="s">
        <v>538</v>
      </c>
      <c r="H56" s="28">
        <f t="shared" si="0"/>
        <v>1900</v>
      </c>
      <c r="I56" s="30" t="str">
        <f>HYPERLINK(CONCATENATE("http://www.mercadopublico.cl/TiendaFicha/Ficha?idProducto=",Tabla3[[#This Row],[ID]]))</f>
        <v>http://www.mercadopublico.cl/TiendaFicha/Ficha?idProducto=1523063</v>
      </c>
      <c r="J56" s="31" t="str">
        <f>HYPERLINK(Tabla3[[#This Row],[Link1]],"Link")</f>
        <v>Link</v>
      </c>
    </row>
    <row r="57" spans="1:10" ht="65.25" customHeight="1" x14ac:dyDescent="0.25">
      <c r="A57" s="26">
        <v>1570602</v>
      </c>
      <c r="B57" s="27" t="s">
        <v>489</v>
      </c>
      <c r="C57" s="26" t="s">
        <v>399</v>
      </c>
      <c r="D57" s="26" t="s">
        <v>539</v>
      </c>
      <c r="E57" s="27" t="s">
        <v>540</v>
      </c>
      <c r="F57" s="28">
        <v>1876.66</v>
      </c>
      <c r="G57" s="29" t="s">
        <v>541</v>
      </c>
      <c r="H57" s="28">
        <f t="shared" si="0"/>
        <v>1876.66</v>
      </c>
      <c r="I57" s="30" t="str">
        <f>HYPERLINK(CONCATENATE("http://www.mercadopublico.cl/TiendaFicha/Ficha?idProducto=",Tabla3[[#This Row],[ID]]))</f>
        <v>http://www.mercadopublico.cl/TiendaFicha/Ficha?idProducto=1570602</v>
      </c>
      <c r="J57" s="31" t="str">
        <f>HYPERLINK(Tabla3[[#This Row],[Link1]],"Link")</f>
        <v>Link</v>
      </c>
    </row>
    <row r="58" spans="1:10" ht="65.25" customHeight="1" x14ac:dyDescent="0.25">
      <c r="A58" s="26">
        <v>1587293</v>
      </c>
      <c r="B58" s="27" t="s">
        <v>387</v>
      </c>
      <c r="C58" s="26" t="s">
        <v>388</v>
      </c>
      <c r="D58" s="26" t="s">
        <v>542</v>
      </c>
      <c r="E58" s="27" t="s">
        <v>543</v>
      </c>
      <c r="F58" s="28">
        <v>1870</v>
      </c>
      <c r="G58" s="29" t="s">
        <v>544</v>
      </c>
      <c r="H58" s="28">
        <f t="shared" si="0"/>
        <v>1870</v>
      </c>
      <c r="I58" s="30" t="str">
        <f>HYPERLINK(CONCATENATE("http://www.mercadopublico.cl/TiendaFicha/Ficha?idProducto=",Tabla3[[#This Row],[ID]]))</f>
        <v>http://www.mercadopublico.cl/TiendaFicha/Ficha?idProducto=1587293</v>
      </c>
      <c r="J58" s="31" t="str">
        <f>HYPERLINK(Tabla3[[#This Row],[Link1]],"Link")</f>
        <v>Link</v>
      </c>
    </row>
    <row r="59" spans="1:10" ht="65.25" customHeight="1" x14ac:dyDescent="0.25">
      <c r="A59" s="26">
        <v>1556087</v>
      </c>
      <c r="B59" s="27" t="s">
        <v>479</v>
      </c>
      <c r="C59" s="26" t="s">
        <v>346</v>
      </c>
      <c r="D59" s="26" t="s">
        <v>545</v>
      </c>
      <c r="E59" s="27" t="s">
        <v>546</v>
      </c>
      <c r="F59" s="28">
        <v>1852.22</v>
      </c>
      <c r="G59" s="29" t="s">
        <v>547</v>
      </c>
      <c r="H59" s="28">
        <f t="shared" si="0"/>
        <v>1852.22</v>
      </c>
      <c r="I59" s="30" t="str">
        <f>HYPERLINK(CONCATENATE("http://www.mercadopublico.cl/TiendaFicha/Ficha?idProducto=",Tabla3[[#This Row],[ID]]))</f>
        <v>http://www.mercadopublico.cl/TiendaFicha/Ficha?idProducto=1556087</v>
      </c>
      <c r="J59" s="31" t="str">
        <f>HYPERLINK(Tabla3[[#This Row],[Link1]],"Link")</f>
        <v>Link</v>
      </c>
    </row>
    <row r="60" spans="1:10" ht="65.25" customHeight="1" x14ac:dyDescent="0.25">
      <c r="A60" s="26">
        <v>1600708</v>
      </c>
      <c r="B60" s="27" t="s">
        <v>548</v>
      </c>
      <c r="C60" s="26" t="s">
        <v>425</v>
      </c>
      <c r="D60" s="26" t="s">
        <v>549</v>
      </c>
      <c r="E60" s="27" t="s">
        <v>550</v>
      </c>
      <c r="F60" s="28">
        <v>1845.97</v>
      </c>
      <c r="G60" s="29" t="s">
        <v>551</v>
      </c>
      <c r="H60" s="28">
        <f t="shared" si="0"/>
        <v>1845.97</v>
      </c>
      <c r="I60" s="30" t="str">
        <f>HYPERLINK(CONCATENATE("http://www.mercadopublico.cl/TiendaFicha/Ficha?idProducto=",Tabla3[[#This Row],[ID]]))</f>
        <v>http://www.mercadopublico.cl/TiendaFicha/Ficha?idProducto=1600708</v>
      </c>
      <c r="J60" s="31" t="str">
        <f>HYPERLINK(Tabla3[[#This Row],[Link1]],"Link")</f>
        <v>Link</v>
      </c>
    </row>
    <row r="61" spans="1:10" ht="65.25" customHeight="1" x14ac:dyDescent="0.25">
      <c r="A61" s="26">
        <v>1540190</v>
      </c>
      <c r="B61" s="27" t="s">
        <v>441</v>
      </c>
      <c r="C61" s="26" t="s">
        <v>381</v>
      </c>
      <c r="D61" s="26" t="s">
        <v>552</v>
      </c>
      <c r="E61" s="27" t="s">
        <v>553</v>
      </c>
      <c r="F61" s="28">
        <v>1799.99</v>
      </c>
      <c r="G61" s="29" t="s">
        <v>554</v>
      </c>
      <c r="H61" s="28">
        <f t="shared" si="0"/>
        <v>1799.99</v>
      </c>
      <c r="I61" s="30" t="str">
        <f>HYPERLINK(CONCATENATE("http://www.mercadopublico.cl/TiendaFicha/Ficha?idProducto=",Tabla3[[#This Row],[ID]]))</f>
        <v>http://www.mercadopublico.cl/TiendaFicha/Ficha?idProducto=1540190</v>
      </c>
      <c r="J61" s="31" t="str">
        <f>HYPERLINK(Tabla3[[#This Row],[Link1]],"Link")</f>
        <v>Link</v>
      </c>
    </row>
    <row r="62" spans="1:10" ht="65.25" customHeight="1" x14ac:dyDescent="0.25">
      <c r="A62" s="26">
        <v>1585295</v>
      </c>
      <c r="B62" s="27" t="s">
        <v>511</v>
      </c>
      <c r="C62" s="26" t="s">
        <v>555</v>
      </c>
      <c r="D62" s="26" t="s">
        <v>556</v>
      </c>
      <c r="E62" s="27" t="s">
        <v>557</v>
      </c>
      <c r="F62" s="28">
        <v>1744.44</v>
      </c>
      <c r="G62" s="29" t="s">
        <v>558</v>
      </c>
      <c r="H62" s="28">
        <f t="shared" si="0"/>
        <v>1744.44</v>
      </c>
      <c r="I62" s="30" t="str">
        <f>HYPERLINK(CONCATENATE("http://www.mercadopublico.cl/TiendaFicha/Ficha?idProducto=",Tabla3[[#This Row],[ID]]))</f>
        <v>http://www.mercadopublico.cl/TiendaFicha/Ficha?idProducto=1585295</v>
      </c>
      <c r="J62" s="31" t="str">
        <f>HYPERLINK(Tabla3[[#This Row],[Link1]],"Link")</f>
        <v>Link</v>
      </c>
    </row>
    <row r="63" spans="1:10" ht="65.25" customHeight="1" x14ac:dyDescent="0.25">
      <c r="A63" s="26">
        <v>1587311</v>
      </c>
      <c r="B63" s="27" t="s">
        <v>559</v>
      </c>
      <c r="C63" s="26" t="s">
        <v>354</v>
      </c>
      <c r="D63" s="26" t="s">
        <v>560</v>
      </c>
      <c r="E63" s="27" t="s">
        <v>561</v>
      </c>
      <c r="F63" s="28">
        <v>1737.77</v>
      </c>
      <c r="G63" s="29" t="s">
        <v>562</v>
      </c>
      <c r="H63" s="28">
        <f t="shared" si="0"/>
        <v>1737.77</v>
      </c>
      <c r="I63" s="30" t="str">
        <f>HYPERLINK(CONCATENATE("http://www.mercadopublico.cl/TiendaFicha/Ficha?idProducto=",Tabla3[[#This Row],[ID]]))</f>
        <v>http://www.mercadopublico.cl/TiendaFicha/Ficha?idProducto=1587311</v>
      </c>
      <c r="J63" s="31" t="str">
        <f>HYPERLINK(Tabla3[[#This Row],[Link1]],"Link")</f>
        <v>Link</v>
      </c>
    </row>
    <row r="64" spans="1:10" ht="65.25" customHeight="1" x14ac:dyDescent="0.25">
      <c r="A64" s="26">
        <v>1587096</v>
      </c>
      <c r="B64" s="27" t="s">
        <v>496</v>
      </c>
      <c r="C64" s="26" t="s">
        <v>354</v>
      </c>
      <c r="D64" s="26" t="s">
        <v>563</v>
      </c>
      <c r="E64" s="27" t="s">
        <v>564</v>
      </c>
      <c r="F64" s="28">
        <v>1722.22</v>
      </c>
      <c r="G64" s="29" t="s">
        <v>565</v>
      </c>
      <c r="H64" s="28">
        <f t="shared" si="0"/>
        <v>1722.22</v>
      </c>
      <c r="I64" s="30" t="str">
        <f>HYPERLINK(CONCATENATE("http://www.mercadopublico.cl/TiendaFicha/Ficha?idProducto=",Tabla3[[#This Row],[ID]]))</f>
        <v>http://www.mercadopublico.cl/TiendaFicha/Ficha?idProducto=1587096</v>
      </c>
      <c r="J64" s="31" t="str">
        <f>HYPERLINK(Tabla3[[#This Row],[Link1]],"Link")</f>
        <v>Link</v>
      </c>
    </row>
    <row r="65" spans="1:10" ht="65.25" customHeight="1" x14ac:dyDescent="0.25">
      <c r="A65" s="26">
        <v>1555421</v>
      </c>
      <c r="B65" s="27" t="s">
        <v>441</v>
      </c>
      <c r="C65" s="26" t="s">
        <v>354</v>
      </c>
      <c r="D65" s="26" t="s">
        <v>566</v>
      </c>
      <c r="E65" s="27" t="s">
        <v>567</v>
      </c>
      <c r="F65" s="28">
        <v>1720</v>
      </c>
      <c r="G65" s="29" t="s">
        <v>568</v>
      </c>
      <c r="H65" s="28">
        <f t="shared" si="0"/>
        <v>1720</v>
      </c>
      <c r="I65" s="30" t="str">
        <f>HYPERLINK(CONCATENATE("http://www.mercadopublico.cl/TiendaFicha/Ficha?idProducto=",Tabla3[[#This Row],[ID]]))</f>
        <v>http://www.mercadopublico.cl/TiendaFicha/Ficha?idProducto=1555421</v>
      </c>
      <c r="J65" s="31" t="str">
        <f>HYPERLINK(Tabla3[[#This Row],[Link1]],"Link")</f>
        <v>Link</v>
      </c>
    </row>
    <row r="66" spans="1:10" ht="65.25" customHeight="1" x14ac:dyDescent="0.25">
      <c r="A66" s="26">
        <v>1587296</v>
      </c>
      <c r="B66" s="27" t="s">
        <v>353</v>
      </c>
      <c r="C66" s="26" t="s">
        <v>354</v>
      </c>
      <c r="D66" s="26" t="s">
        <v>569</v>
      </c>
      <c r="E66" s="27" t="s">
        <v>570</v>
      </c>
      <c r="F66" s="28">
        <v>1714.9</v>
      </c>
      <c r="G66" s="29" t="s">
        <v>571</v>
      </c>
      <c r="H66" s="28">
        <f t="shared" si="0"/>
        <v>1714.9</v>
      </c>
      <c r="I66" s="30" t="str">
        <f>HYPERLINK(CONCATENATE("http://www.mercadopublico.cl/TiendaFicha/Ficha?idProducto=",Tabla3[[#This Row],[ID]]))</f>
        <v>http://www.mercadopublico.cl/TiendaFicha/Ficha?idProducto=1587296</v>
      </c>
      <c r="J66" s="31" t="str">
        <f>HYPERLINK(Tabla3[[#This Row],[Link1]],"Link")</f>
        <v>Link</v>
      </c>
    </row>
    <row r="67" spans="1:10" ht="65.25" customHeight="1" x14ac:dyDescent="0.25">
      <c r="A67" s="26">
        <v>1540187</v>
      </c>
      <c r="B67" s="27" t="s">
        <v>441</v>
      </c>
      <c r="C67" s="26" t="s">
        <v>381</v>
      </c>
      <c r="D67" s="26" t="s">
        <v>572</v>
      </c>
      <c r="E67" s="27" t="s">
        <v>573</v>
      </c>
      <c r="F67" s="28">
        <v>1712.7</v>
      </c>
      <c r="G67" s="29" t="s">
        <v>574</v>
      </c>
      <c r="H67" s="28">
        <f t="shared" ref="H67:H130" si="1">IF(F67&gt;=40001,F67-(F67*1.5%),IF(F67&gt;=20001,F67-(F67*0.5%),F67))</f>
        <v>1712.7</v>
      </c>
      <c r="I67" s="30" t="str">
        <f>HYPERLINK(CONCATENATE("http://www.mercadopublico.cl/TiendaFicha/Ficha?idProducto=",Tabla3[[#This Row],[ID]]))</f>
        <v>http://www.mercadopublico.cl/TiendaFicha/Ficha?idProducto=1540187</v>
      </c>
      <c r="J67" s="31" t="str">
        <f>HYPERLINK(Tabla3[[#This Row],[Link1]],"Link")</f>
        <v>Link</v>
      </c>
    </row>
    <row r="68" spans="1:10" ht="65.25" customHeight="1" x14ac:dyDescent="0.25">
      <c r="A68" s="26">
        <v>1600709</v>
      </c>
      <c r="B68" s="27" t="s">
        <v>548</v>
      </c>
      <c r="C68" s="26" t="s">
        <v>425</v>
      </c>
      <c r="D68" s="26" t="s">
        <v>575</v>
      </c>
      <c r="E68" s="27" t="s">
        <v>576</v>
      </c>
      <c r="F68" s="28">
        <v>1692.02</v>
      </c>
      <c r="G68" s="29" t="s">
        <v>577</v>
      </c>
      <c r="H68" s="28">
        <f t="shared" si="1"/>
        <v>1692.02</v>
      </c>
      <c r="I68" s="30" t="str">
        <f>HYPERLINK(CONCATENATE("http://www.mercadopublico.cl/TiendaFicha/Ficha?idProducto=",Tabla3[[#This Row],[ID]]))</f>
        <v>http://www.mercadopublico.cl/TiendaFicha/Ficha?idProducto=1600709</v>
      </c>
      <c r="J68" s="31" t="str">
        <f>HYPERLINK(Tabla3[[#This Row],[Link1]],"Link")</f>
        <v>Link</v>
      </c>
    </row>
    <row r="69" spans="1:10" ht="65.25" customHeight="1" x14ac:dyDescent="0.25">
      <c r="A69" s="26">
        <v>1578682</v>
      </c>
      <c r="B69" s="27" t="s">
        <v>398</v>
      </c>
      <c r="C69" s="26" t="s">
        <v>381</v>
      </c>
      <c r="D69" s="26" t="s">
        <v>578</v>
      </c>
      <c r="E69" s="27" t="s">
        <v>579</v>
      </c>
      <c r="F69" s="28">
        <v>1691.5</v>
      </c>
      <c r="G69" s="29" t="s">
        <v>580</v>
      </c>
      <c r="H69" s="28">
        <f t="shared" si="1"/>
        <v>1691.5</v>
      </c>
      <c r="I69" s="30" t="str">
        <f>HYPERLINK(CONCATENATE("http://www.mercadopublico.cl/TiendaFicha/Ficha?idProducto=",Tabla3[[#This Row],[ID]]))</f>
        <v>http://www.mercadopublico.cl/TiendaFicha/Ficha?idProducto=1578682</v>
      </c>
      <c r="J69" s="31" t="str">
        <f>HYPERLINK(Tabla3[[#This Row],[Link1]],"Link")</f>
        <v>Link</v>
      </c>
    </row>
    <row r="70" spans="1:10" ht="65.25" customHeight="1" x14ac:dyDescent="0.25">
      <c r="A70" s="26">
        <v>1587930</v>
      </c>
      <c r="B70" s="27" t="s">
        <v>489</v>
      </c>
      <c r="C70" s="26" t="s">
        <v>381</v>
      </c>
      <c r="D70" s="26" t="s">
        <v>581</v>
      </c>
      <c r="E70" s="27" t="s">
        <v>582</v>
      </c>
      <c r="F70" s="28">
        <v>1681.4</v>
      </c>
      <c r="G70" s="29" t="s">
        <v>583</v>
      </c>
      <c r="H70" s="28">
        <f t="shared" si="1"/>
        <v>1681.4</v>
      </c>
      <c r="I70" s="30" t="str">
        <f>HYPERLINK(CONCATENATE("http://www.mercadopublico.cl/TiendaFicha/Ficha?idProducto=",Tabla3[[#This Row],[ID]]))</f>
        <v>http://www.mercadopublico.cl/TiendaFicha/Ficha?idProducto=1587930</v>
      </c>
      <c r="J70" s="31" t="str">
        <f>HYPERLINK(Tabla3[[#This Row],[Link1]],"Link")</f>
        <v>Link</v>
      </c>
    </row>
    <row r="71" spans="1:10" ht="65.25" customHeight="1" x14ac:dyDescent="0.25">
      <c r="A71" s="26">
        <v>1540415</v>
      </c>
      <c r="B71" s="27" t="s">
        <v>441</v>
      </c>
      <c r="C71" s="26" t="s">
        <v>381</v>
      </c>
      <c r="D71" s="26" t="s">
        <v>584</v>
      </c>
      <c r="E71" s="27" t="s">
        <v>585</v>
      </c>
      <c r="F71" s="28">
        <v>1660</v>
      </c>
      <c r="G71" s="29" t="s">
        <v>586</v>
      </c>
      <c r="H71" s="28">
        <f t="shared" si="1"/>
        <v>1660</v>
      </c>
      <c r="I71" s="30" t="str">
        <f>HYPERLINK(CONCATENATE("http://www.mercadopublico.cl/TiendaFicha/Ficha?idProducto=",Tabla3[[#This Row],[ID]]))</f>
        <v>http://www.mercadopublico.cl/TiendaFicha/Ficha?idProducto=1540415</v>
      </c>
      <c r="J71" s="31" t="str">
        <f>HYPERLINK(Tabla3[[#This Row],[Link1]],"Link")</f>
        <v>Link</v>
      </c>
    </row>
    <row r="72" spans="1:10" ht="65.25" customHeight="1" x14ac:dyDescent="0.25">
      <c r="A72" s="26">
        <v>1597045</v>
      </c>
      <c r="B72" s="27" t="s">
        <v>441</v>
      </c>
      <c r="C72" s="26" t="s">
        <v>381</v>
      </c>
      <c r="D72" s="26" t="s">
        <v>587</v>
      </c>
      <c r="E72" s="27" t="s">
        <v>588</v>
      </c>
      <c r="F72" s="28">
        <v>1648</v>
      </c>
      <c r="G72" s="29" t="s">
        <v>589</v>
      </c>
      <c r="H72" s="28">
        <f t="shared" si="1"/>
        <v>1648</v>
      </c>
      <c r="I72" s="30" t="str">
        <f>HYPERLINK(CONCATENATE("http://www.mercadopublico.cl/TiendaFicha/Ficha?idProducto=",Tabla3[[#This Row],[ID]]))</f>
        <v>http://www.mercadopublico.cl/TiendaFicha/Ficha?idProducto=1597045</v>
      </c>
      <c r="J72" s="31" t="str">
        <f>HYPERLINK(Tabla3[[#This Row],[Link1]],"Link")</f>
        <v>Link</v>
      </c>
    </row>
    <row r="73" spans="1:10" ht="65.25" customHeight="1" x14ac:dyDescent="0.25">
      <c r="A73" s="26">
        <v>1584656</v>
      </c>
      <c r="B73" s="27" t="s">
        <v>441</v>
      </c>
      <c r="C73" s="26" t="s">
        <v>354</v>
      </c>
      <c r="D73" s="26" t="s">
        <v>590</v>
      </c>
      <c r="E73" s="27" t="s">
        <v>591</v>
      </c>
      <c r="F73" s="28">
        <v>1647.8</v>
      </c>
      <c r="G73" s="29" t="s">
        <v>592</v>
      </c>
      <c r="H73" s="28">
        <f t="shared" si="1"/>
        <v>1647.8</v>
      </c>
      <c r="I73" s="30" t="str">
        <f>HYPERLINK(CONCATENATE("http://www.mercadopublico.cl/TiendaFicha/Ficha?idProducto=",Tabla3[[#This Row],[ID]]))</f>
        <v>http://www.mercadopublico.cl/TiendaFicha/Ficha?idProducto=1584656</v>
      </c>
      <c r="J73" s="31" t="str">
        <f>HYPERLINK(Tabla3[[#This Row],[Link1]],"Link")</f>
        <v>Link</v>
      </c>
    </row>
    <row r="74" spans="1:10" ht="65.25" customHeight="1" x14ac:dyDescent="0.25">
      <c r="A74" s="26">
        <v>1594471</v>
      </c>
      <c r="B74" s="27" t="s">
        <v>441</v>
      </c>
      <c r="C74" s="26" t="s">
        <v>381</v>
      </c>
      <c r="D74" s="26" t="s">
        <v>593</v>
      </c>
      <c r="E74" s="27" t="s">
        <v>594</v>
      </c>
      <c r="F74" s="28">
        <v>1626.66</v>
      </c>
      <c r="G74" s="29" t="s">
        <v>595</v>
      </c>
      <c r="H74" s="28">
        <f t="shared" si="1"/>
        <v>1626.66</v>
      </c>
      <c r="I74" s="30" t="str">
        <f>HYPERLINK(CONCATENATE("http://www.mercadopublico.cl/TiendaFicha/Ficha?idProducto=",Tabla3[[#This Row],[ID]]))</f>
        <v>http://www.mercadopublico.cl/TiendaFicha/Ficha?idProducto=1594471</v>
      </c>
      <c r="J74" s="31" t="str">
        <f>HYPERLINK(Tabla3[[#This Row],[Link1]],"Link")</f>
        <v>Link</v>
      </c>
    </row>
    <row r="75" spans="1:10" ht="65.25" customHeight="1" x14ac:dyDescent="0.25">
      <c r="A75" s="26">
        <v>1567961</v>
      </c>
      <c r="B75" s="27" t="s">
        <v>387</v>
      </c>
      <c r="C75" s="26" t="s">
        <v>421</v>
      </c>
      <c r="D75" s="26" t="s">
        <v>596</v>
      </c>
      <c r="E75" s="27" t="s">
        <v>597</v>
      </c>
      <c r="F75" s="28">
        <v>1598.99</v>
      </c>
      <c r="G75" s="29" t="s">
        <v>598</v>
      </c>
      <c r="H75" s="28">
        <f t="shared" si="1"/>
        <v>1598.99</v>
      </c>
      <c r="I75" s="30" t="str">
        <f>HYPERLINK(CONCATENATE("http://www.mercadopublico.cl/TiendaFicha/Ficha?idProducto=",Tabla3[[#This Row],[ID]]))</f>
        <v>http://www.mercadopublico.cl/TiendaFicha/Ficha?idProducto=1567961</v>
      </c>
      <c r="J75" s="31" t="str">
        <f>HYPERLINK(Tabla3[[#This Row],[Link1]],"Link")</f>
        <v>Link</v>
      </c>
    </row>
    <row r="76" spans="1:10" ht="65.25" customHeight="1" x14ac:dyDescent="0.25">
      <c r="A76" s="26">
        <v>1165215</v>
      </c>
      <c r="B76" s="27" t="s">
        <v>599</v>
      </c>
      <c r="C76" s="26" t="s">
        <v>600</v>
      </c>
      <c r="D76" s="26" t="s">
        <v>601</v>
      </c>
      <c r="E76" s="27" t="s">
        <v>602</v>
      </c>
      <c r="F76" s="28">
        <v>1590</v>
      </c>
      <c r="G76" s="29" t="s">
        <v>603</v>
      </c>
      <c r="H76" s="28">
        <f t="shared" si="1"/>
        <v>1590</v>
      </c>
      <c r="I76" s="30" t="str">
        <f>HYPERLINK(CONCATENATE("http://www.mercadopublico.cl/TiendaFicha/Ficha?idProducto=",Tabla3[[#This Row],[ID]]))</f>
        <v>http://www.mercadopublico.cl/TiendaFicha/Ficha?idProducto=1165215</v>
      </c>
      <c r="J76" s="31" t="str">
        <f>HYPERLINK(Tabla3[[#This Row],[Link1]],"Link")</f>
        <v>Link</v>
      </c>
    </row>
    <row r="77" spans="1:10" ht="65.25" customHeight="1" x14ac:dyDescent="0.25">
      <c r="A77" s="26">
        <v>1585303</v>
      </c>
      <c r="B77" s="27" t="s">
        <v>451</v>
      </c>
      <c r="C77" s="26" t="s">
        <v>437</v>
      </c>
      <c r="D77" s="26" t="s">
        <v>604</v>
      </c>
      <c r="E77" s="27" t="s">
        <v>605</v>
      </c>
      <c r="F77" s="28">
        <v>1580</v>
      </c>
      <c r="G77" s="29" t="s">
        <v>606</v>
      </c>
      <c r="H77" s="28">
        <f t="shared" si="1"/>
        <v>1580</v>
      </c>
      <c r="I77" s="30" t="str">
        <f>HYPERLINK(CONCATENATE("http://www.mercadopublico.cl/TiendaFicha/Ficha?idProducto=",Tabla3[[#This Row],[ID]]))</f>
        <v>http://www.mercadopublico.cl/TiendaFicha/Ficha?idProducto=1585303</v>
      </c>
      <c r="J77" s="31" t="str">
        <f>HYPERLINK(Tabla3[[#This Row],[Link1]],"Link")</f>
        <v>Link</v>
      </c>
    </row>
    <row r="78" spans="1:10" ht="65.25" customHeight="1" x14ac:dyDescent="0.25">
      <c r="A78" s="26">
        <v>1597374</v>
      </c>
      <c r="B78" s="27" t="s">
        <v>489</v>
      </c>
      <c r="C78" s="26" t="s">
        <v>399</v>
      </c>
      <c r="D78" s="26" t="s">
        <v>607</v>
      </c>
      <c r="E78" s="27" t="s">
        <v>608</v>
      </c>
      <c r="F78" s="28">
        <v>1561.11</v>
      </c>
      <c r="G78" s="29" t="s">
        <v>609</v>
      </c>
      <c r="H78" s="28">
        <f t="shared" si="1"/>
        <v>1561.11</v>
      </c>
      <c r="I78" s="30" t="str">
        <f>HYPERLINK(CONCATENATE("http://www.mercadopublico.cl/TiendaFicha/Ficha?idProducto=",Tabla3[[#This Row],[ID]]))</f>
        <v>http://www.mercadopublico.cl/TiendaFicha/Ficha?idProducto=1597374</v>
      </c>
      <c r="J78" s="31" t="str">
        <f>HYPERLINK(Tabla3[[#This Row],[Link1]],"Link")</f>
        <v>Link</v>
      </c>
    </row>
    <row r="79" spans="1:10" ht="65.25" customHeight="1" x14ac:dyDescent="0.25">
      <c r="A79" s="26">
        <v>1587548</v>
      </c>
      <c r="B79" s="27" t="s">
        <v>441</v>
      </c>
      <c r="C79" s="26" t="s">
        <v>399</v>
      </c>
      <c r="D79" s="26" t="s">
        <v>610</v>
      </c>
      <c r="E79" s="27" t="s">
        <v>611</v>
      </c>
      <c r="F79" s="28">
        <v>1544.44</v>
      </c>
      <c r="G79" s="29" t="s">
        <v>612</v>
      </c>
      <c r="H79" s="28">
        <f t="shared" si="1"/>
        <v>1544.44</v>
      </c>
      <c r="I79" s="30" t="str">
        <f>HYPERLINK(CONCATENATE("http://www.mercadopublico.cl/TiendaFicha/Ficha?idProducto=",Tabla3[[#This Row],[ID]]))</f>
        <v>http://www.mercadopublico.cl/TiendaFicha/Ficha?idProducto=1587548</v>
      </c>
      <c r="J79" s="31" t="str">
        <f>HYPERLINK(Tabla3[[#This Row],[Link1]],"Link")</f>
        <v>Link</v>
      </c>
    </row>
    <row r="80" spans="1:10" ht="65.25" customHeight="1" x14ac:dyDescent="0.25">
      <c r="A80" s="26">
        <v>1555419</v>
      </c>
      <c r="B80" s="27" t="s">
        <v>441</v>
      </c>
      <c r="C80" s="26" t="s">
        <v>354</v>
      </c>
      <c r="D80" s="26" t="s">
        <v>613</v>
      </c>
      <c r="E80" s="27" t="s">
        <v>614</v>
      </c>
      <c r="F80" s="28">
        <v>1533.99</v>
      </c>
      <c r="G80" s="29" t="s">
        <v>615</v>
      </c>
      <c r="H80" s="28">
        <f t="shared" si="1"/>
        <v>1533.99</v>
      </c>
      <c r="I80" s="30" t="str">
        <f>HYPERLINK(CONCATENATE("http://www.mercadopublico.cl/TiendaFicha/Ficha?idProducto=",Tabla3[[#This Row],[ID]]))</f>
        <v>http://www.mercadopublico.cl/TiendaFicha/Ficha?idProducto=1555419</v>
      </c>
      <c r="J80" s="31" t="str">
        <f>HYPERLINK(Tabla3[[#This Row],[Link1]],"Link")</f>
        <v>Link</v>
      </c>
    </row>
    <row r="81" spans="1:10" ht="65.25" customHeight="1" x14ac:dyDescent="0.25">
      <c r="A81" s="26">
        <v>1557105</v>
      </c>
      <c r="B81" s="27" t="s">
        <v>441</v>
      </c>
      <c r="C81" s="26" t="s">
        <v>381</v>
      </c>
      <c r="D81" s="26" t="s">
        <v>616</v>
      </c>
      <c r="E81" s="27" t="s">
        <v>617</v>
      </c>
      <c r="F81" s="28">
        <v>1523.82</v>
      </c>
      <c r="G81" s="29" t="s">
        <v>618</v>
      </c>
      <c r="H81" s="28">
        <f t="shared" si="1"/>
        <v>1523.82</v>
      </c>
      <c r="I81" s="30" t="str">
        <f>HYPERLINK(CONCATENATE("http://www.mercadopublico.cl/TiendaFicha/Ficha?idProducto=",Tabla3[[#This Row],[ID]]))</f>
        <v>http://www.mercadopublico.cl/TiendaFicha/Ficha?idProducto=1557105</v>
      </c>
      <c r="J81" s="31" t="str">
        <f>HYPERLINK(Tabla3[[#This Row],[Link1]],"Link")</f>
        <v>Link</v>
      </c>
    </row>
    <row r="82" spans="1:10" ht="65.25" customHeight="1" x14ac:dyDescent="0.25">
      <c r="A82" s="26">
        <v>1524603</v>
      </c>
      <c r="B82" s="27" t="s">
        <v>441</v>
      </c>
      <c r="C82" s="26" t="s">
        <v>399</v>
      </c>
      <c r="D82" s="26" t="s">
        <v>619</v>
      </c>
      <c r="E82" s="27" t="s">
        <v>620</v>
      </c>
      <c r="F82" s="28">
        <v>1516.66</v>
      </c>
      <c r="G82" s="29" t="s">
        <v>621</v>
      </c>
      <c r="H82" s="28">
        <f t="shared" si="1"/>
        <v>1516.66</v>
      </c>
      <c r="I82" s="30" t="str">
        <f>HYPERLINK(CONCATENATE("http://www.mercadopublico.cl/TiendaFicha/Ficha?idProducto=",Tabla3[[#This Row],[ID]]))</f>
        <v>http://www.mercadopublico.cl/TiendaFicha/Ficha?idProducto=1524603</v>
      </c>
      <c r="J82" s="31" t="str">
        <f>HYPERLINK(Tabla3[[#This Row],[Link1]],"Link")</f>
        <v>Link</v>
      </c>
    </row>
    <row r="83" spans="1:10" ht="65.25" customHeight="1" x14ac:dyDescent="0.25">
      <c r="A83" s="26">
        <v>1583212</v>
      </c>
      <c r="B83" s="27" t="s">
        <v>441</v>
      </c>
      <c r="C83" s="26" t="s">
        <v>381</v>
      </c>
      <c r="D83" s="26" t="s">
        <v>622</v>
      </c>
      <c r="E83" s="27" t="s">
        <v>623</v>
      </c>
      <c r="F83" s="28">
        <v>1504.44</v>
      </c>
      <c r="G83" s="29" t="s">
        <v>624</v>
      </c>
      <c r="H83" s="28">
        <f t="shared" si="1"/>
        <v>1504.44</v>
      </c>
      <c r="I83" s="30" t="str">
        <f>HYPERLINK(CONCATENATE("http://www.mercadopublico.cl/TiendaFicha/Ficha?idProducto=",Tabla3[[#This Row],[ID]]))</f>
        <v>http://www.mercadopublico.cl/TiendaFicha/Ficha?idProducto=1583212</v>
      </c>
      <c r="J83" s="31" t="str">
        <f>HYPERLINK(Tabla3[[#This Row],[Link1]],"Link")</f>
        <v>Link</v>
      </c>
    </row>
    <row r="84" spans="1:10" ht="65.25" customHeight="1" x14ac:dyDescent="0.25">
      <c r="A84" s="26">
        <v>1585495</v>
      </c>
      <c r="B84" s="27" t="s">
        <v>451</v>
      </c>
      <c r="C84" s="26" t="s">
        <v>425</v>
      </c>
      <c r="D84" s="26" t="s">
        <v>625</v>
      </c>
      <c r="E84" s="27" t="s">
        <v>626</v>
      </c>
      <c r="F84" s="28">
        <v>1499.3</v>
      </c>
      <c r="G84" s="29" t="s">
        <v>627</v>
      </c>
      <c r="H84" s="28">
        <f t="shared" si="1"/>
        <v>1499.3</v>
      </c>
      <c r="I84" s="30" t="str">
        <f>HYPERLINK(CONCATENATE("http://www.mercadopublico.cl/TiendaFicha/Ficha?idProducto=",Tabla3[[#This Row],[ID]]))</f>
        <v>http://www.mercadopublico.cl/TiendaFicha/Ficha?idProducto=1585495</v>
      </c>
      <c r="J84" s="31" t="str">
        <f>HYPERLINK(Tabla3[[#This Row],[Link1]],"Link")</f>
        <v>Link</v>
      </c>
    </row>
    <row r="85" spans="1:10" ht="65.25" customHeight="1" x14ac:dyDescent="0.25">
      <c r="A85" s="26">
        <v>1550910</v>
      </c>
      <c r="B85" s="27" t="s">
        <v>398</v>
      </c>
      <c r="C85" s="26" t="s">
        <v>399</v>
      </c>
      <c r="D85" s="26" t="s">
        <v>628</v>
      </c>
      <c r="E85" s="27" t="s">
        <v>629</v>
      </c>
      <c r="F85" s="28">
        <v>1494.25</v>
      </c>
      <c r="G85" s="29" t="s">
        <v>630</v>
      </c>
      <c r="H85" s="28">
        <f t="shared" si="1"/>
        <v>1494.25</v>
      </c>
      <c r="I85" s="30" t="str">
        <f>HYPERLINK(CONCATENATE("http://www.mercadopublico.cl/TiendaFicha/Ficha?idProducto=",Tabla3[[#This Row],[ID]]))</f>
        <v>http://www.mercadopublico.cl/TiendaFicha/Ficha?idProducto=1550910</v>
      </c>
      <c r="J85" s="31" t="str">
        <f>HYPERLINK(Tabla3[[#This Row],[Link1]],"Link")</f>
        <v>Link</v>
      </c>
    </row>
    <row r="86" spans="1:10" ht="65.25" customHeight="1" x14ac:dyDescent="0.25">
      <c r="A86" s="26">
        <v>1568470</v>
      </c>
      <c r="B86" s="27" t="s">
        <v>441</v>
      </c>
      <c r="C86" s="26" t="s">
        <v>354</v>
      </c>
      <c r="D86" s="26" t="s">
        <v>631</v>
      </c>
      <c r="E86" s="27" t="s">
        <v>632</v>
      </c>
      <c r="F86" s="28">
        <v>1494</v>
      </c>
      <c r="G86" s="29" t="s">
        <v>633</v>
      </c>
      <c r="H86" s="28">
        <f t="shared" si="1"/>
        <v>1494</v>
      </c>
      <c r="I86" s="30" t="str">
        <f>HYPERLINK(CONCATENATE("http://www.mercadopublico.cl/TiendaFicha/Ficha?idProducto=",Tabla3[[#This Row],[ID]]))</f>
        <v>http://www.mercadopublico.cl/TiendaFicha/Ficha?idProducto=1568470</v>
      </c>
      <c r="J86" s="31" t="str">
        <f>HYPERLINK(Tabla3[[#This Row],[Link1]],"Link")</f>
        <v>Link</v>
      </c>
    </row>
    <row r="87" spans="1:10" ht="65.25" customHeight="1" x14ac:dyDescent="0.25">
      <c r="A87" s="26">
        <v>1596905</v>
      </c>
      <c r="B87" s="27" t="s">
        <v>441</v>
      </c>
      <c r="C87" s="26" t="s">
        <v>399</v>
      </c>
      <c r="D87" s="26" t="s">
        <v>634</v>
      </c>
      <c r="E87" s="27" t="s">
        <v>635</v>
      </c>
      <c r="F87" s="28">
        <v>1482</v>
      </c>
      <c r="G87" s="29" t="s">
        <v>636</v>
      </c>
      <c r="H87" s="28">
        <f t="shared" si="1"/>
        <v>1482</v>
      </c>
      <c r="I87" s="30" t="str">
        <f>HYPERLINK(CONCATENATE("http://www.mercadopublico.cl/TiendaFicha/Ficha?idProducto=",Tabla3[[#This Row],[ID]]))</f>
        <v>http://www.mercadopublico.cl/TiendaFicha/Ficha?idProducto=1596905</v>
      </c>
      <c r="J87" s="31" t="str">
        <f>HYPERLINK(Tabla3[[#This Row],[Link1]],"Link")</f>
        <v>Link</v>
      </c>
    </row>
    <row r="88" spans="1:10" ht="65.25" customHeight="1" x14ac:dyDescent="0.25">
      <c r="A88" s="26">
        <v>1551833</v>
      </c>
      <c r="B88" s="27" t="s">
        <v>441</v>
      </c>
      <c r="C88" s="26" t="s">
        <v>381</v>
      </c>
      <c r="D88" s="26" t="s">
        <v>637</v>
      </c>
      <c r="E88" s="27" t="s">
        <v>638</v>
      </c>
      <c r="F88" s="28">
        <v>1453.67</v>
      </c>
      <c r="G88" s="29" t="s">
        <v>639</v>
      </c>
      <c r="H88" s="28">
        <f t="shared" si="1"/>
        <v>1453.67</v>
      </c>
      <c r="I88" s="30" t="str">
        <f>HYPERLINK(CONCATENATE("http://www.mercadopublico.cl/TiendaFicha/Ficha?idProducto=",Tabla3[[#This Row],[ID]]))</f>
        <v>http://www.mercadopublico.cl/TiendaFicha/Ficha?idProducto=1551833</v>
      </c>
      <c r="J88" s="31" t="str">
        <f>HYPERLINK(Tabla3[[#This Row],[Link1]],"Link")</f>
        <v>Link</v>
      </c>
    </row>
    <row r="89" spans="1:10" ht="65.25" customHeight="1" x14ac:dyDescent="0.25">
      <c r="A89" s="26">
        <v>1594472</v>
      </c>
      <c r="B89" s="27" t="s">
        <v>441</v>
      </c>
      <c r="C89" s="26" t="s">
        <v>381</v>
      </c>
      <c r="D89" s="26" t="s">
        <v>640</v>
      </c>
      <c r="E89" s="27" t="s">
        <v>641</v>
      </c>
      <c r="F89" s="28">
        <v>1445.26</v>
      </c>
      <c r="G89" s="29" t="s">
        <v>642</v>
      </c>
      <c r="H89" s="28">
        <f t="shared" si="1"/>
        <v>1445.26</v>
      </c>
      <c r="I89" s="30" t="str">
        <f>HYPERLINK(CONCATENATE("http://www.mercadopublico.cl/TiendaFicha/Ficha?idProducto=",Tabla3[[#This Row],[ID]]))</f>
        <v>http://www.mercadopublico.cl/TiendaFicha/Ficha?idProducto=1594472</v>
      </c>
      <c r="J89" s="31" t="str">
        <f>HYPERLINK(Tabla3[[#This Row],[Link1]],"Link")</f>
        <v>Link</v>
      </c>
    </row>
    <row r="90" spans="1:10" ht="65.25" customHeight="1" x14ac:dyDescent="0.25">
      <c r="A90" s="26">
        <v>1587013</v>
      </c>
      <c r="B90" s="27" t="s">
        <v>643</v>
      </c>
      <c r="C90" s="26" t="s">
        <v>180</v>
      </c>
      <c r="D90" s="26" t="s">
        <v>644</v>
      </c>
      <c r="E90" s="27" t="s">
        <v>645</v>
      </c>
      <c r="F90" s="28">
        <v>1441.52</v>
      </c>
      <c r="G90" s="29" t="s">
        <v>646</v>
      </c>
      <c r="H90" s="28">
        <f t="shared" si="1"/>
        <v>1441.52</v>
      </c>
      <c r="I90" s="30" t="str">
        <f>HYPERLINK(CONCATENATE("http://www.mercadopublico.cl/TiendaFicha/Ficha?idProducto=",Tabla3[[#This Row],[ID]]))</f>
        <v>http://www.mercadopublico.cl/TiendaFicha/Ficha?idProducto=1587013</v>
      </c>
      <c r="J90" s="31" t="str">
        <f>HYPERLINK(Tabla3[[#This Row],[Link1]],"Link")</f>
        <v>Link</v>
      </c>
    </row>
    <row r="91" spans="1:10" ht="65.25" customHeight="1" x14ac:dyDescent="0.25">
      <c r="A91" s="26">
        <v>1587010</v>
      </c>
      <c r="B91" s="27" t="s">
        <v>643</v>
      </c>
      <c r="C91" s="26" t="s">
        <v>180</v>
      </c>
      <c r="D91" s="26" t="s">
        <v>647</v>
      </c>
      <c r="E91" s="27" t="s">
        <v>648</v>
      </c>
      <c r="F91" s="28">
        <v>1441.52</v>
      </c>
      <c r="G91" s="29" t="s">
        <v>649</v>
      </c>
      <c r="H91" s="28">
        <f t="shared" si="1"/>
        <v>1441.52</v>
      </c>
      <c r="I91" s="30" t="str">
        <f>HYPERLINK(CONCATENATE("http://www.mercadopublico.cl/TiendaFicha/Ficha?idProducto=",Tabla3[[#This Row],[ID]]))</f>
        <v>http://www.mercadopublico.cl/TiendaFicha/Ficha?idProducto=1587010</v>
      </c>
      <c r="J91" s="31" t="str">
        <f>HYPERLINK(Tabla3[[#This Row],[Link1]],"Link")</f>
        <v>Link</v>
      </c>
    </row>
    <row r="92" spans="1:10" ht="65.25" customHeight="1" x14ac:dyDescent="0.25">
      <c r="A92" s="26">
        <v>1531381</v>
      </c>
      <c r="B92" s="27" t="s">
        <v>441</v>
      </c>
      <c r="C92" s="26" t="s">
        <v>399</v>
      </c>
      <c r="D92" s="26" t="s">
        <v>650</v>
      </c>
      <c r="E92" s="27" t="s">
        <v>651</v>
      </c>
      <c r="F92" s="28">
        <v>1437.21</v>
      </c>
      <c r="G92" s="29" t="s">
        <v>652</v>
      </c>
      <c r="H92" s="28">
        <f t="shared" si="1"/>
        <v>1437.21</v>
      </c>
      <c r="I92" s="30" t="str">
        <f>HYPERLINK(CONCATENATE("http://www.mercadopublico.cl/TiendaFicha/Ficha?idProducto=",Tabla3[[#This Row],[ID]]))</f>
        <v>http://www.mercadopublico.cl/TiendaFicha/Ficha?idProducto=1531381</v>
      </c>
      <c r="J92" s="31" t="str">
        <f>HYPERLINK(Tabla3[[#This Row],[Link1]],"Link")</f>
        <v>Link</v>
      </c>
    </row>
    <row r="93" spans="1:10" ht="65.25" customHeight="1" x14ac:dyDescent="0.25">
      <c r="A93" s="26">
        <v>1388268</v>
      </c>
      <c r="B93" s="27" t="s">
        <v>441</v>
      </c>
      <c r="C93" s="26" t="s">
        <v>399</v>
      </c>
      <c r="D93" s="26" t="s">
        <v>653</v>
      </c>
      <c r="E93" s="27" t="s">
        <v>654</v>
      </c>
      <c r="F93" s="28">
        <v>1430</v>
      </c>
      <c r="G93" s="29" t="s">
        <v>655</v>
      </c>
      <c r="H93" s="28">
        <f t="shared" si="1"/>
        <v>1430</v>
      </c>
      <c r="I93" s="30" t="str">
        <f>HYPERLINK(CONCATENATE("http://www.mercadopublico.cl/TiendaFicha/Ficha?idProducto=",Tabla3[[#This Row],[ID]]))</f>
        <v>http://www.mercadopublico.cl/TiendaFicha/Ficha?idProducto=1388268</v>
      </c>
      <c r="J93" s="31" t="str">
        <f>HYPERLINK(Tabla3[[#This Row],[Link1]],"Link")</f>
        <v>Link</v>
      </c>
    </row>
    <row r="94" spans="1:10" ht="65.25" customHeight="1" x14ac:dyDescent="0.25">
      <c r="A94" s="26">
        <v>1587549</v>
      </c>
      <c r="B94" s="27" t="s">
        <v>489</v>
      </c>
      <c r="C94" s="26" t="s">
        <v>399</v>
      </c>
      <c r="D94" s="26" t="s">
        <v>656</v>
      </c>
      <c r="E94" s="27" t="s">
        <v>657</v>
      </c>
      <c r="F94" s="28">
        <v>1426</v>
      </c>
      <c r="G94" s="29" t="s">
        <v>658</v>
      </c>
      <c r="H94" s="28">
        <f t="shared" si="1"/>
        <v>1426</v>
      </c>
      <c r="I94" s="30" t="str">
        <f>HYPERLINK(CONCATENATE("http://www.mercadopublico.cl/TiendaFicha/Ficha?idProducto=",Tabla3[[#This Row],[ID]]))</f>
        <v>http://www.mercadopublico.cl/TiendaFicha/Ficha?idProducto=1587549</v>
      </c>
      <c r="J94" s="31" t="str">
        <f>HYPERLINK(Tabla3[[#This Row],[Link1]],"Link")</f>
        <v>Link</v>
      </c>
    </row>
    <row r="95" spans="1:10" ht="65.25" customHeight="1" x14ac:dyDescent="0.25">
      <c r="A95" s="26">
        <v>1579790</v>
      </c>
      <c r="B95" s="27" t="s">
        <v>441</v>
      </c>
      <c r="C95" s="26" t="s">
        <v>399</v>
      </c>
      <c r="D95" s="26" t="s">
        <v>659</v>
      </c>
      <c r="E95" s="27" t="s">
        <v>660</v>
      </c>
      <c r="F95" s="28">
        <v>1416.33</v>
      </c>
      <c r="G95" s="29" t="s">
        <v>661</v>
      </c>
      <c r="H95" s="28">
        <f t="shared" si="1"/>
        <v>1416.33</v>
      </c>
      <c r="I95" s="30" t="str">
        <f>HYPERLINK(CONCATENATE("http://www.mercadopublico.cl/TiendaFicha/Ficha?idProducto=",Tabla3[[#This Row],[ID]]))</f>
        <v>http://www.mercadopublico.cl/TiendaFicha/Ficha?idProducto=1579790</v>
      </c>
      <c r="J95" s="31" t="str">
        <f>HYPERLINK(Tabla3[[#This Row],[Link1]],"Link")</f>
        <v>Link</v>
      </c>
    </row>
    <row r="96" spans="1:10" ht="65.25" customHeight="1" x14ac:dyDescent="0.25">
      <c r="A96" s="26">
        <v>1555769</v>
      </c>
      <c r="B96" s="27" t="s">
        <v>376</v>
      </c>
      <c r="C96" s="26" t="s">
        <v>377</v>
      </c>
      <c r="D96" s="26" t="s">
        <v>662</v>
      </c>
      <c r="E96" s="27" t="s">
        <v>663</v>
      </c>
      <c r="F96" s="28">
        <v>1395.9</v>
      </c>
      <c r="G96" s="29" t="s">
        <v>664</v>
      </c>
      <c r="H96" s="28">
        <f t="shared" si="1"/>
        <v>1395.9</v>
      </c>
      <c r="I96" s="30" t="str">
        <f>HYPERLINK(CONCATENATE("http://www.mercadopublico.cl/TiendaFicha/Ficha?idProducto=",Tabla3[[#This Row],[ID]]))</f>
        <v>http://www.mercadopublico.cl/TiendaFicha/Ficha?idProducto=1555769</v>
      </c>
      <c r="J96" s="31" t="str">
        <f>HYPERLINK(Tabla3[[#This Row],[Link1]],"Link")</f>
        <v>Link</v>
      </c>
    </row>
    <row r="97" spans="1:10" ht="65.25" customHeight="1" x14ac:dyDescent="0.25">
      <c r="A97" s="26">
        <v>1392915</v>
      </c>
      <c r="B97" s="27" t="s">
        <v>436</v>
      </c>
      <c r="C97" s="26" t="s">
        <v>437</v>
      </c>
      <c r="D97" s="26" t="s">
        <v>665</v>
      </c>
      <c r="E97" s="27" t="s">
        <v>666</v>
      </c>
      <c r="F97" s="28">
        <v>1379</v>
      </c>
      <c r="G97" s="29" t="s">
        <v>667</v>
      </c>
      <c r="H97" s="28">
        <f t="shared" si="1"/>
        <v>1379</v>
      </c>
      <c r="I97" s="30" t="str">
        <f>HYPERLINK(CONCATENATE("http://www.mercadopublico.cl/TiendaFicha/Ficha?idProducto=",Tabla3[[#This Row],[ID]]))</f>
        <v>http://www.mercadopublico.cl/TiendaFicha/Ficha?idProducto=1392915</v>
      </c>
      <c r="J97" s="31" t="str">
        <f>HYPERLINK(Tabla3[[#This Row],[Link1]],"Link")</f>
        <v>Link</v>
      </c>
    </row>
    <row r="98" spans="1:10" ht="65.25" customHeight="1" x14ac:dyDescent="0.25">
      <c r="A98" s="26">
        <v>1594478</v>
      </c>
      <c r="B98" s="27" t="s">
        <v>441</v>
      </c>
      <c r="C98" s="26" t="s">
        <v>381</v>
      </c>
      <c r="D98" s="26" t="s">
        <v>668</v>
      </c>
      <c r="E98" s="27" t="s">
        <v>669</v>
      </c>
      <c r="F98" s="28">
        <v>1370</v>
      </c>
      <c r="G98" s="29" t="s">
        <v>670</v>
      </c>
      <c r="H98" s="28">
        <f t="shared" si="1"/>
        <v>1370</v>
      </c>
      <c r="I98" s="30" t="str">
        <f>HYPERLINK(CONCATENATE("http://www.mercadopublico.cl/TiendaFicha/Ficha?idProducto=",Tabla3[[#This Row],[ID]]))</f>
        <v>http://www.mercadopublico.cl/TiendaFicha/Ficha?idProducto=1594478</v>
      </c>
      <c r="J98" s="31" t="str">
        <f>HYPERLINK(Tabla3[[#This Row],[Link1]],"Link")</f>
        <v>Link</v>
      </c>
    </row>
    <row r="99" spans="1:10" ht="65.25" customHeight="1" x14ac:dyDescent="0.25">
      <c r="A99" s="26">
        <v>1599229</v>
      </c>
      <c r="B99" s="27" t="s">
        <v>599</v>
      </c>
      <c r="C99" s="26" t="s">
        <v>671</v>
      </c>
      <c r="D99" s="26" t="s">
        <v>672</v>
      </c>
      <c r="E99" s="27" t="s">
        <v>673</v>
      </c>
      <c r="F99" s="28">
        <v>1356</v>
      </c>
      <c r="G99" s="29" t="s">
        <v>674</v>
      </c>
      <c r="H99" s="28">
        <f t="shared" si="1"/>
        <v>1356</v>
      </c>
      <c r="I99" s="30" t="str">
        <f>HYPERLINK(CONCATENATE("http://www.mercadopublico.cl/TiendaFicha/Ficha?idProducto=",Tabla3[[#This Row],[ID]]))</f>
        <v>http://www.mercadopublico.cl/TiendaFicha/Ficha?idProducto=1599229</v>
      </c>
      <c r="J99" s="31" t="str">
        <f>HYPERLINK(Tabla3[[#This Row],[Link1]],"Link")</f>
        <v>Link</v>
      </c>
    </row>
    <row r="100" spans="1:10" ht="65.25" customHeight="1" x14ac:dyDescent="0.25">
      <c r="A100" s="26">
        <v>1599070</v>
      </c>
      <c r="B100" s="27" t="s">
        <v>387</v>
      </c>
      <c r="C100" s="26" t="s">
        <v>388</v>
      </c>
      <c r="D100" s="26" t="s">
        <v>675</v>
      </c>
      <c r="E100" s="27" t="s">
        <v>676</v>
      </c>
      <c r="F100" s="28">
        <v>1354</v>
      </c>
      <c r="G100" s="29" t="s">
        <v>677</v>
      </c>
      <c r="H100" s="28">
        <f t="shared" si="1"/>
        <v>1354</v>
      </c>
      <c r="I100" s="30" t="str">
        <f>HYPERLINK(CONCATENATE("http://www.mercadopublico.cl/TiendaFicha/Ficha?idProducto=",Tabla3[[#This Row],[ID]]))</f>
        <v>http://www.mercadopublico.cl/TiendaFicha/Ficha?idProducto=1599070</v>
      </c>
      <c r="J100" s="31" t="str">
        <f>HYPERLINK(Tabla3[[#This Row],[Link1]],"Link")</f>
        <v>Link</v>
      </c>
    </row>
    <row r="101" spans="1:10" ht="65.25" customHeight="1" x14ac:dyDescent="0.25">
      <c r="A101" s="26">
        <v>1578680</v>
      </c>
      <c r="B101" s="27" t="s">
        <v>398</v>
      </c>
      <c r="C101" s="26" t="s">
        <v>381</v>
      </c>
      <c r="D101" s="26" t="s">
        <v>678</v>
      </c>
      <c r="E101" s="27" t="s">
        <v>679</v>
      </c>
      <c r="F101" s="28">
        <v>1344</v>
      </c>
      <c r="G101" s="29" t="s">
        <v>680</v>
      </c>
      <c r="H101" s="28">
        <f t="shared" si="1"/>
        <v>1344</v>
      </c>
      <c r="I101" s="30" t="str">
        <f>HYPERLINK(CONCATENATE("http://www.mercadopublico.cl/TiendaFicha/Ficha?idProducto=",Tabla3[[#This Row],[ID]]))</f>
        <v>http://www.mercadopublico.cl/TiendaFicha/Ficha?idProducto=1578680</v>
      </c>
      <c r="J101" s="31" t="str">
        <f>HYPERLINK(Tabla3[[#This Row],[Link1]],"Link")</f>
        <v>Link</v>
      </c>
    </row>
    <row r="102" spans="1:10" ht="65.25" customHeight="1" x14ac:dyDescent="0.25">
      <c r="A102" s="26">
        <v>1582466</v>
      </c>
      <c r="B102" s="27" t="s">
        <v>398</v>
      </c>
      <c r="C102" s="26" t="s">
        <v>399</v>
      </c>
      <c r="D102" s="26" t="s">
        <v>681</v>
      </c>
      <c r="E102" s="27" t="s">
        <v>682</v>
      </c>
      <c r="F102" s="28">
        <v>1332.22</v>
      </c>
      <c r="G102" s="29" t="s">
        <v>683</v>
      </c>
      <c r="H102" s="28">
        <f t="shared" si="1"/>
        <v>1332.22</v>
      </c>
      <c r="I102" s="30" t="str">
        <f>HYPERLINK(CONCATENATE("http://www.mercadopublico.cl/TiendaFicha/Ficha?idProducto=",Tabla3[[#This Row],[ID]]))</f>
        <v>http://www.mercadopublico.cl/TiendaFicha/Ficha?idProducto=1582466</v>
      </c>
      <c r="J102" s="31" t="str">
        <f>HYPERLINK(Tabla3[[#This Row],[Link1]],"Link")</f>
        <v>Link</v>
      </c>
    </row>
    <row r="103" spans="1:10" ht="65.25" customHeight="1" x14ac:dyDescent="0.25">
      <c r="A103" s="26">
        <v>1599958</v>
      </c>
      <c r="B103" s="27" t="s">
        <v>398</v>
      </c>
      <c r="C103" s="26" t="s">
        <v>399</v>
      </c>
      <c r="D103" s="26" t="s">
        <v>684</v>
      </c>
      <c r="E103" s="27" t="s">
        <v>685</v>
      </c>
      <c r="F103" s="28">
        <v>1331.69</v>
      </c>
      <c r="G103" s="29" t="s">
        <v>686</v>
      </c>
      <c r="H103" s="28">
        <f t="shared" si="1"/>
        <v>1331.69</v>
      </c>
      <c r="I103" s="30" t="str">
        <f>HYPERLINK(CONCATENATE("http://www.mercadopublico.cl/TiendaFicha/Ficha?idProducto=",Tabla3[[#This Row],[ID]]))</f>
        <v>http://www.mercadopublico.cl/TiendaFicha/Ficha?idProducto=1599958</v>
      </c>
      <c r="J103" s="31" t="str">
        <f>HYPERLINK(Tabla3[[#This Row],[Link1]],"Link")</f>
        <v>Link</v>
      </c>
    </row>
    <row r="104" spans="1:10" ht="65.25" customHeight="1" x14ac:dyDescent="0.25">
      <c r="A104" s="26">
        <v>1582465</v>
      </c>
      <c r="B104" s="27" t="s">
        <v>398</v>
      </c>
      <c r="C104" s="26" t="s">
        <v>399</v>
      </c>
      <c r="D104" s="26" t="s">
        <v>687</v>
      </c>
      <c r="E104" s="27" t="s">
        <v>688</v>
      </c>
      <c r="F104" s="28">
        <v>1316.66</v>
      </c>
      <c r="G104" s="29" t="s">
        <v>689</v>
      </c>
      <c r="H104" s="28">
        <f t="shared" si="1"/>
        <v>1316.66</v>
      </c>
      <c r="I104" s="30" t="str">
        <f>HYPERLINK(CONCATENATE("http://www.mercadopublico.cl/TiendaFicha/Ficha?idProducto=",Tabla3[[#This Row],[ID]]))</f>
        <v>http://www.mercadopublico.cl/TiendaFicha/Ficha?idProducto=1582465</v>
      </c>
      <c r="J104" s="31" t="str">
        <f>HYPERLINK(Tabla3[[#This Row],[Link1]],"Link")</f>
        <v>Link</v>
      </c>
    </row>
    <row r="105" spans="1:10" ht="65.25" customHeight="1" x14ac:dyDescent="0.25">
      <c r="A105" s="26">
        <v>1515820</v>
      </c>
      <c r="B105" s="27" t="s">
        <v>690</v>
      </c>
      <c r="C105" s="26" t="s">
        <v>399</v>
      </c>
      <c r="D105" s="26" t="s">
        <v>691</v>
      </c>
      <c r="E105" s="27" t="s">
        <v>692</v>
      </c>
      <c r="F105" s="28">
        <v>1316</v>
      </c>
      <c r="G105" s="29" t="s">
        <v>693</v>
      </c>
      <c r="H105" s="28">
        <f t="shared" si="1"/>
        <v>1316</v>
      </c>
      <c r="I105" s="30" t="str">
        <f>HYPERLINK(CONCATENATE("http://www.mercadopublico.cl/TiendaFicha/Ficha?idProducto=",Tabla3[[#This Row],[ID]]))</f>
        <v>http://www.mercadopublico.cl/TiendaFicha/Ficha?idProducto=1515820</v>
      </c>
      <c r="J105" s="31" t="str">
        <f>HYPERLINK(Tabla3[[#This Row],[Link1]],"Link")</f>
        <v>Link</v>
      </c>
    </row>
    <row r="106" spans="1:10" ht="65.25" customHeight="1" x14ac:dyDescent="0.25">
      <c r="A106" s="26">
        <v>1587122</v>
      </c>
      <c r="B106" s="27" t="s">
        <v>694</v>
      </c>
      <c r="C106" s="26" t="s">
        <v>695</v>
      </c>
      <c r="D106" s="26" t="s">
        <v>696</v>
      </c>
      <c r="E106" s="27" t="s">
        <v>697</v>
      </c>
      <c r="F106" s="28">
        <v>1266.55</v>
      </c>
      <c r="G106" s="29" t="s">
        <v>698</v>
      </c>
      <c r="H106" s="28">
        <f t="shared" si="1"/>
        <v>1266.55</v>
      </c>
      <c r="I106" s="30" t="str">
        <f>HYPERLINK(CONCATENATE("http://www.mercadopublico.cl/TiendaFicha/Ficha?idProducto=",Tabla3[[#This Row],[ID]]))</f>
        <v>http://www.mercadopublico.cl/TiendaFicha/Ficha?idProducto=1587122</v>
      </c>
      <c r="J106" s="31" t="str">
        <f>HYPERLINK(Tabla3[[#This Row],[Link1]],"Link")</f>
        <v>Link</v>
      </c>
    </row>
    <row r="107" spans="1:10" ht="65.25" customHeight="1" x14ac:dyDescent="0.25">
      <c r="A107" s="26">
        <v>1523069</v>
      </c>
      <c r="B107" s="27" t="s">
        <v>441</v>
      </c>
      <c r="C107" s="26" t="s">
        <v>381</v>
      </c>
      <c r="D107" s="26" t="s">
        <v>699</v>
      </c>
      <c r="E107" s="27" t="s">
        <v>700</v>
      </c>
      <c r="F107" s="28">
        <v>1262.99</v>
      </c>
      <c r="G107" s="29" t="s">
        <v>701</v>
      </c>
      <c r="H107" s="28">
        <f t="shared" si="1"/>
        <v>1262.99</v>
      </c>
      <c r="I107" s="30" t="str">
        <f>HYPERLINK(CONCATENATE("http://www.mercadopublico.cl/TiendaFicha/Ficha?idProducto=",Tabla3[[#This Row],[ID]]))</f>
        <v>http://www.mercadopublico.cl/TiendaFicha/Ficha?idProducto=1523069</v>
      </c>
      <c r="J107" s="31" t="str">
        <f>HYPERLINK(Tabla3[[#This Row],[Link1]],"Link")</f>
        <v>Link</v>
      </c>
    </row>
    <row r="108" spans="1:10" ht="65.25" customHeight="1" x14ac:dyDescent="0.25">
      <c r="A108" s="26">
        <v>1592018</v>
      </c>
      <c r="B108" s="27" t="s">
        <v>489</v>
      </c>
      <c r="C108" s="26" t="s">
        <v>381</v>
      </c>
      <c r="D108" s="26" t="s">
        <v>702</v>
      </c>
      <c r="E108" s="27" t="s">
        <v>703</v>
      </c>
      <c r="F108" s="28">
        <v>1260</v>
      </c>
      <c r="G108" s="29" t="s">
        <v>704</v>
      </c>
      <c r="H108" s="28">
        <f t="shared" si="1"/>
        <v>1260</v>
      </c>
      <c r="I108" s="30" t="str">
        <f>HYPERLINK(CONCATENATE("http://www.mercadopublico.cl/TiendaFicha/Ficha?idProducto=",Tabla3[[#This Row],[ID]]))</f>
        <v>http://www.mercadopublico.cl/TiendaFicha/Ficha?idProducto=1592018</v>
      </c>
      <c r="J108" s="31" t="str">
        <f>HYPERLINK(Tabla3[[#This Row],[Link1]],"Link")</f>
        <v>Link</v>
      </c>
    </row>
    <row r="109" spans="1:10" ht="65.25" customHeight="1" x14ac:dyDescent="0.25">
      <c r="A109" s="26">
        <v>1567960</v>
      </c>
      <c r="B109" s="27" t="s">
        <v>387</v>
      </c>
      <c r="C109" s="26" t="s">
        <v>421</v>
      </c>
      <c r="D109" s="26" t="s">
        <v>705</v>
      </c>
      <c r="E109" s="27" t="s">
        <v>706</v>
      </c>
      <c r="F109" s="28">
        <v>1249.99</v>
      </c>
      <c r="G109" s="29" t="s">
        <v>707</v>
      </c>
      <c r="H109" s="28">
        <f t="shared" si="1"/>
        <v>1249.99</v>
      </c>
      <c r="I109" s="30" t="str">
        <f>HYPERLINK(CONCATENATE("http://www.mercadopublico.cl/TiendaFicha/Ficha?idProducto=",Tabla3[[#This Row],[ID]]))</f>
        <v>http://www.mercadopublico.cl/TiendaFicha/Ficha?idProducto=1567960</v>
      </c>
      <c r="J109" s="31" t="str">
        <f>HYPERLINK(Tabla3[[#This Row],[Link1]],"Link")</f>
        <v>Link</v>
      </c>
    </row>
    <row r="110" spans="1:10" ht="65.25" customHeight="1" x14ac:dyDescent="0.25">
      <c r="A110" s="26">
        <v>1584405</v>
      </c>
      <c r="B110" s="27" t="s">
        <v>441</v>
      </c>
      <c r="C110" s="26" t="s">
        <v>708</v>
      </c>
      <c r="D110" s="26" t="s">
        <v>709</v>
      </c>
      <c r="E110" s="27" t="s">
        <v>710</v>
      </c>
      <c r="F110" s="28">
        <v>1238.8800000000001</v>
      </c>
      <c r="G110" s="29" t="s">
        <v>711</v>
      </c>
      <c r="H110" s="28">
        <f t="shared" si="1"/>
        <v>1238.8800000000001</v>
      </c>
      <c r="I110" s="30" t="str">
        <f>HYPERLINK(CONCATENATE("http://www.mercadopublico.cl/TiendaFicha/Ficha?idProducto=",Tabla3[[#This Row],[ID]]))</f>
        <v>http://www.mercadopublico.cl/TiendaFicha/Ficha?idProducto=1584405</v>
      </c>
      <c r="J110" s="31" t="str">
        <f>HYPERLINK(Tabla3[[#This Row],[Link1]],"Link")</f>
        <v>Link</v>
      </c>
    </row>
    <row r="111" spans="1:10" ht="65.25" customHeight="1" x14ac:dyDescent="0.25">
      <c r="A111" s="26">
        <v>1582463</v>
      </c>
      <c r="B111" s="27" t="s">
        <v>441</v>
      </c>
      <c r="C111" s="26" t="s">
        <v>399</v>
      </c>
      <c r="D111" s="26" t="s">
        <v>712</v>
      </c>
      <c r="E111" s="27" t="s">
        <v>713</v>
      </c>
      <c r="F111" s="28">
        <v>1232</v>
      </c>
      <c r="G111" s="29" t="s">
        <v>714</v>
      </c>
      <c r="H111" s="28">
        <f t="shared" si="1"/>
        <v>1232</v>
      </c>
      <c r="I111" s="30" t="str">
        <f>HYPERLINK(CONCATENATE("http://www.mercadopublico.cl/TiendaFicha/Ficha?idProducto=",Tabla3[[#This Row],[ID]]))</f>
        <v>http://www.mercadopublico.cl/TiendaFicha/Ficha?idProducto=1582463</v>
      </c>
      <c r="J111" s="31" t="str">
        <f>HYPERLINK(Tabla3[[#This Row],[Link1]],"Link")</f>
        <v>Link</v>
      </c>
    </row>
    <row r="112" spans="1:10" ht="65.25" customHeight="1" x14ac:dyDescent="0.25">
      <c r="A112" s="26">
        <v>1600089</v>
      </c>
      <c r="B112" s="27" t="s">
        <v>398</v>
      </c>
      <c r="C112" s="26" t="s">
        <v>399</v>
      </c>
      <c r="D112" s="26" t="s">
        <v>715</v>
      </c>
      <c r="E112" s="27" t="s">
        <v>716</v>
      </c>
      <c r="F112" s="28">
        <v>1225.79</v>
      </c>
      <c r="G112" s="29" t="s">
        <v>717</v>
      </c>
      <c r="H112" s="28">
        <f t="shared" si="1"/>
        <v>1225.79</v>
      </c>
      <c r="I112" s="30" t="str">
        <f>HYPERLINK(CONCATENATE("http://www.mercadopublico.cl/TiendaFicha/Ficha?idProducto=",Tabla3[[#This Row],[ID]]))</f>
        <v>http://www.mercadopublico.cl/TiendaFicha/Ficha?idProducto=1600089</v>
      </c>
      <c r="J112" s="31" t="str">
        <f>HYPERLINK(Tabla3[[#This Row],[Link1]],"Link")</f>
        <v>Link</v>
      </c>
    </row>
    <row r="113" spans="1:10" ht="65.25" customHeight="1" x14ac:dyDescent="0.25">
      <c r="A113" s="26">
        <v>1581203</v>
      </c>
      <c r="B113" s="27" t="s">
        <v>441</v>
      </c>
      <c r="C113" s="26" t="s">
        <v>381</v>
      </c>
      <c r="D113" s="26" t="s">
        <v>718</v>
      </c>
      <c r="E113" s="27" t="s">
        <v>719</v>
      </c>
      <c r="F113" s="28">
        <v>1200</v>
      </c>
      <c r="G113" s="29" t="s">
        <v>720</v>
      </c>
      <c r="H113" s="28">
        <f t="shared" si="1"/>
        <v>1200</v>
      </c>
      <c r="I113" s="30" t="str">
        <f>HYPERLINK(CONCATENATE("http://www.mercadopublico.cl/TiendaFicha/Ficha?idProducto=",Tabla3[[#This Row],[ID]]))</f>
        <v>http://www.mercadopublico.cl/TiendaFicha/Ficha?idProducto=1581203</v>
      </c>
      <c r="J113" s="31" t="str">
        <f>HYPERLINK(Tabla3[[#This Row],[Link1]],"Link")</f>
        <v>Link</v>
      </c>
    </row>
    <row r="114" spans="1:10" ht="65.25" customHeight="1" x14ac:dyDescent="0.25">
      <c r="A114" s="26">
        <v>1584649</v>
      </c>
      <c r="B114" s="27" t="s">
        <v>441</v>
      </c>
      <c r="C114" s="26" t="s">
        <v>354</v>
      </c>
      <c r="D114" s="26" t="s">
        <v>721</v>
      </c>
      <c r="E114" s="27" t="s">
        <v>722</v>
      </c>
      <c r="F114" s="28">
        <v>1198.8800000000001</v>
      </c>
      <c r="G114" s="29" t="s">
        <v>723</v>
      </c>
      <c r="H114" s="28">
        <f t="shared" si="1"/>
        <v>1198.8800000000001</v>
      </c>
      <c r="I114" s="30" t="str">
        <f>HYPERLINK(CONCATENATE("http://www.mercadopublico.cl/TiendaFicha/Ficha?idProducto=",Tabla3[[#This Row],[ID]]))</f>
        <v>http://www.mercadopublico.cl/TiendaFicha/Ficha?idProducto=1584649</v>
      </c>
      <c r="J114" s="31" t="str">
        <f>HYPERLINK(Tabla3[[#This Row],[Link1]],"Link")</f>
        <v>Link</v>
      </c>
    </row>
    <row r="115" spans="1:10" ht="65.25" customHeight="1" x14ac:dyDescent="0.25">
      <c r="A115" s="26">
        <v>1551038</v>
      </c>
      <c r="B115" s="27" t="s">
        <v>398</v>
      </c>
      <c r="C115" s="26" t="s">
        <v>399</v>
      </c>
      <c r="D115" s="26" t="s">
        <v>724</v>
      </c>
      <c r="E115" s="27" t="s">
        <v>725</v>
      </c>
      <c r="F115" s="28">
        <v>1198.3599999999999</v>
      </c>
      <c r="G115" s="29" t="s">
        <v>726</v>
      </c>
      <c r="H115" s="28">
        <f t="shared" si="1"/>
        <v>1198.3599999999999</v>
      </c>
      <c r="I115" s="30" t="str">
        <f>HYPERLINK(CONCATENATE("http://www.mercadopublico.cl/TiendaFicha/Ficha?idProducto=",Tabla3[[#This Row],[ID]]))</f>
        <v>http://www.mercadopublico.cl/TiendaFicha/Ficha?idProducto=1551038</v>
      </c>
      <c r="J115" s="31" t="str">
        <f>HYPERLINK(Tabla3[[#This Row],[Link1]],"Link")</f>
        <v>Link</v>
      </c>
    </row>
    <row r="116" spans="1:10" ht="65.25" customHeight="1" x14ac:dyDescent="0.25">
      <c r="A116" s="26">
        <v>1581290</v>
      </c>
      <c r="B116" s="27" t="s">
        <v>451</v>
      </c>
      <c r="C116" s="26" t="s">
        <v>425</v>
      </c>
      <c r="D116" s="26" t="s">
        <v>727</v>
      </c>
      <c r="E116" s="27" t="s">
        <v>728</v>
      </c>
      <c r="F116" s="28">
        <v>1189.9100000000001</v>
      </c>
      <c r="G116" s="29" t="s">
        <v>729</v>
      </c>
      <c r="H116" s="28">
        <f t="shared" si="1"/>
        <v>1189.9100000000001</v>
      </c>
      <c r="I116" s="30" t="str">
        <f>HYPERLINK(CONCATENATE("http://www.mercadopublico.cl/TiendaFicha/Ficha?idProducto=",Tabla3[[#This Row],[ID]]))</f>
        <v>http://www.mercadopublico.cl/TiendaFicha/Ficha?idProducto=1581290</v>
      </c>
      <c r="J116" s="31" t="str">
        <f>HYPERLINK(Tabla3[[#This Row],[Link1]],"Link")</f>
        <v>Link</v>
      </c>
    </row>
    <row r="117" spans="1:10" ht="65.25" customHeight="1" x14ac:dyDescent="0.25">
      <c r="A117" s="26">
        <v>1600087</v>
      </c>
      <c r="B117" s="27" t="s">
        <v>398</v>
      </c>
      <c r="C117" s="26" t="s">
        <v>399</v>
      </c>
      <c r="D117" s="26" t="s">
        <v>730</v>
      </c>
      <c r="E117" s="27" t="s">
        <v>731</v>
      </c>
      <c r="F117" s="28">
        <v>1189.26</v>
      </c>
      <c r="G117" s="29" t="s">
        <v>732</v>
      </c>
      <c r="H117" s="28">
        <f t="shared" si="1"/>
        <v>1189.26</v>
      </c>
      <c r="I117" s="30" t="str">
        <f>HYPERLINK(CONCATENATE("http://www.mercadopublico.cl/TiendaFicha/Ficha?idProducto=",Tabla3[[#This Row],[ID]]))</f>
        <v>http://www.mercadopublico.cl/TiendaFicha/Ficha?idProducto=1600087</v>
      </c>
      <c r="J117" s="31" t="str">
        <f>HYPERLINK(Tabla3[[#This Row],[Link1]],"Link")</f>
        <v>Link</v>
      </c>
    </row>
    <row r="118" spans="1:10" ht="65.25" customHeight="1" x14ac:dyDescent="0.25">
      <c r="A118" s="26">
        <v>1566327</v>
      </c>
      <c r="B118" s="27" t="s">
        <v>441</v>
      </c>
      <c r="C118" s="26" t="s">
        <v>381</v>
      </c>
      <c r="D118" s="26" t="s">
        <v>733</v>
      </c>
      <c r="E118" s="27" t="s">
        <v>734</v>
      </c>
      <c r="F118" s="28">
        <v>1171.47</v>
      </c>
      <c r="G118" s="29" t="s">
        <v>735</v>
      </c>
      <c r="H118" s="28">
        <f t="shared" si="1"/>
        <v>1171.47</v>
      </c>
      <c r="I118" s="30" t="str">
        <f>HYPERLINK(CONCATENATE("http://www.mercadopublico.cl/TiendaFicha/Ficha?idProducto=",Tabla3[[#This Row],[ID]]))</f>
        <v>http://www.mercadopublico.cl/TiendaFicha/Ficha?idProducto=1566327</v>
      </c>
      <c r="J118" s="31" t="str">
        <f>HYPERLINK(Tabla3[[#This Row],[Link1]],"Link")</f>
        <v>Link</v>
      </c>
    </row>
    <row r="119" spans="1:10" ht="65.25" customHeight="1" x14ac:dyDescent="0.25">
      <c r="A119" s="26">
        <v>1582468</v>
      </c>
      <c r="B119" s="27" t="s">
        <v>398</v>
      </c>
      <c r="C119" s="26" t="s">
        <v>399</v>
      </c>
      <c r="D119" s="26" t="s">
        <v>736</v>
      </c>
      <c r="E119" s="27" t="s">
        <v>737</v>
      </c>
      <c r="F119" s="28">
        <v>1168.2</v>
      </c>
      <c r="G119" s="29" t="s">
        <v>738</v>
      </c>
      <c r="H119" s="28">
        <f t="shared" si="1"/>
        <v>1168.2</v>
      </c>
      <c r="I119" s="30" t="str">
        <f>HYPERLINK(CONCATENATE("http://www.mercadopublico.cl/TiendaFicha/Ficha?idProducto=",Tabla3[[#This Row],[ID]]))</f>
        <v>http://www.mercadopublico.cl/TiendaFicha/Ficha?idProducto=1582468</v>
      </c>
      <c r="J119" s="31" t="str">
        <f>HYPERLINK(Tabla3[[#This Row],[Link1]],"Link")</f>
        <v>Link</v>
      </c>
    </row>
    <row r="120" spans="1:10" ht="65.25" customHeight="1" x14ac:dyDescent="0.25">
      <c r="A120" s="26">
        <v>1523379</v>
      </c>
      <c r="B120" s="27" t="s">
        <v>489</v>
      </c>
      <c r="C120" s="26" t="s">
        <v>381</v>
      </c>
      <c r="D120" s="26" t="s">
        <v>739</v>
      </c>
      <c r="E120" s="27" t="s">
        <v>740</v>
      </c>
      <c r="F120" s="28">
        <v>1157.2</v>
      </c>
      <c r="G120" s="29" t="s">
        <v>741</v>
      </c>
      <c r="H120" s="28">
        <f t="shared" si="1"/>
        <v>1157.2</v>
      </c>
      <c r="I120" s="30" t="str">
        <f>HYPERLINK(CONCATENATE("http://www.mercadopublico.cl/TiendaFicha/Ficha?idProducto=",Tabla3[[#This Row],[ID]]))</f>
        <v>http://www.mercadopublico.cl/TiendaFicha/Ficha?idProducto=1523379</v>
      </c>
      <c r="J120" s="31" t="str">
        <f>HYPERLINK(Tabla3[[#This Row],[Link1]],"Link")</f>
        <v>Link</v>
      </c>
    </row>
    <row r="121" spans="1:10" ht="65.25" customHeight="1" x14ac:dyDescent="0.25">
      <c r="A121" s="26">
        <v>1579829</v>
      </c>
      <c r="B121" s="27" t="s">
        <v>441</v>
      </c>
      <c r="C121" s="26" t="s">
        <v>399</v>
      </c>
      <c r="D121" s="26" t="s">
        <v>742</v>
      </c>
      <c r="E121" s="27" t="s">
        <v>743</v>
      </c>
      <c r="F121" s="28">
        <v>1156.33</v>
      </c>
      <c r="G121" s="29" t="s">
        <v>744</v>
      </c>
      <c r="H121" s="28">
        <f t="shared" si="1"/>
        <v>1156.33</v>
      </c>
      <c r="I121" s="30" t="str">
        <f>HYPERLINK(CONCATENATE("http://www.mercadopublico.cl/TiendaFicha/Ficha?idProducto=",Tabla3[[#This Row],[ID]]))</f>
        <v>http://www.mercadopublico.cl/TiendaFicha/Ficha?idProducto=1579829</v>
      </c>
      <c r="J121" s="31" t="str">
        <f>HYPERLINK(Tabla3[[#This Row],[Link1]],"Link")</f>
        <v>Link</v>
      </c>
    </row>
    <row r="122" spans="1:10" ht="65.25" customHeight="1" x14ac:dyDescent="0.25">
      <c r="A122" s="26">
        <v>1547484</v>
      </c>
      <c r="B122" s="27" t="s">
        <v>489</v>
      </c>
      <c r="C122" s="26" t="s">
        <v>399</v>
      </c>
      <c r="D122" s="26" t="s">
        <v>745</v>
      </c>
      <c r="E122" s="27" t="s">
        <v>746</v>
      </c>
      <c r="F122" s="28">
        <v>1149.99</v>
      </c>
      <c r="G122" s="29" t="s">
        <v>747</v>
      </c>
      <c r="H122" s="28">
        <f t="shared" si="1"/>
        <v>1149.99</v>
      </c>
      <c r="I122" s="30" t="str">
        <f>HYPERLINK(CONCATENATE("http://www.mercadopublico.cl/TiendaFicha/Ficha?idProducto=",Tabla3[[#This Row],[ID]]))</f>
        <v>http://www.mercadopublico.cl/TiendaFicha/Ficha?idProducto=1547484</v>
      </c>
      <c r="J122" s="31" t="str">
        <f>HYPERLINK(Tabla3[[#This Row],[Link1]],"Link")</f>
        <v>Link</v>
      </c>
    </row>
    <row r="123" spans="1:10" ht="65.25" customHeight="1" x14ac:dyDescent="0.25">
      <c r="A123" s="26">
        <v>1557104</v>
      </c>
      <c r="B123" s="27" t="s">
        <v>441</v>
      </c>
      <c r="C123" s="26" t="s">
        <v>381</v>
      </c>
      <c r="D123" s="26" t="s">
        <v>748</v>
      </c>
      <c r="E123" s="27" t="s">
        <v>749</v>
      </c>
      <c r="F123" s="28">
        <v>1140.99</v>
      </c>
      <c r="G123" s="29" t="s">
        <v>750</v>
      </c>
      <c r="H123" s="28">
        <f t="shared" si="1"/>
        <v>1140.99</v>
      </c>
      <c r="I123" s="30" t="str">
        <f>HYPERLINK(CONCATENATE("http://www.mercadopublico.cl/TiendaFicha/Ficha?idProducto=",Tabla3[[#This Row],[ID]]))</f>
        <v>http://www.mercadopublico.cl/TiendaFicha/Ficha?idProducto=1557104</v>
      </c>
      <c r="J123" s="31" t="str">
        <f>HYPERLINK(Tabla3[[#This Row],[Link1]],"Link")</f>
        <v>Link</v>
      </c>
    </row>
    <row r="124" spans="1:10" ht="65.25" customHeight="1" x14ac:dyDescent="0.25">
      <c r="A124" s="26">
        <v>1551040</v>
      </c>
      <c r="B124" s="27" t="s">
        <v>398</v>
      </c>
      <c r="C124" s="26" t="s">
        <v>399</v>
      </c>
      <c r="D124" s="26" t="s">
        <v>751</v>
      </c>
      <c r="E124" s="27" t="s">
        <v>752</v>
      </c>
      <c r="F124" s="28">
        <v>1136</v>
      </c>
      <c r="G124" s="29" t="s">
        <v>753</v>
      </c>
      <c r="H124" s="28">
        <f t="shared" si="1"/>
        <v>1136</v>
      </c>
      <c r="I124" s="30" t="str">
        <f>HYPERLINK(CONCATENATE("http://www.mercadopublico.cl/TiendaFicha/Ficha?idProducto=",Tabla3[[#This Row],[ID]]))</f>
        <v>http://www.mercadopublico.cl/TiendaFicha/Ficha?idProducto=1551040</v>
      </c>
      <c r="J124" s="31" t="str">
        <f>HYPERLINK(Tabla3[[#This Row],[Link1]],"Link")</f>
        <v>Link</v>
      </c>
    </row>
    <row r="125" spans="1:10" ht="65.25" customHeight="1" x14ac:dyDescent="0.25">
      <c r="A125" s="26">
        <v>1554900</v>
      </c>
      <c r="B125" s="27" t="s">
        <v>441</v>
      </c>
      <c r="C125" s="26" t="s">
        <v>399</v>
      </c>
      <c r="D125" s="26" t="s">
        <v>754</v>
      </c>
      <c r="E125" s="27" t="s">
        <v>755</v>
      </c>
      <c r="F125" s="28">
        <v>1135</v>
      </c>
      <c r="G125" s="29" t="s">
        <v>756</v>
      </c>
      <c r="H125" s="28">
        <f t="shared" si="1"/>
        <v>1135</v>
      </c>
      <c r="I125" s="30" t="str">
        <f>HYPERLINK(CONCATENATE("http://www.mercadopublico.cl/TiendaFicha/Ficha?idProducto=",Tabla3[[#This Row],[ID]]))</f>
        <v>http://www.mercadopublico.cl/TiendaFicha/Ficha?idProducto=1554900</v>
      </c>
      <c r="J125" s="31" t="str">
        <f>HYPERLINK(Tabla3[[#This Row],[Link1]],"Link")</f>
        <v>Link</v>
      </c>
    </row>
    <row r="126" spans="1:10" ht="65.25" customHeight="1" x14ac:dyDescent="0.25">
      <c r="A126" s="26">
        <v>1594464</v>
      </c>
      <c r="B126" s="27" t="s">
        <v>489</v>
      </c>
      <c r="C126" s="26" t="s">
        <v>381</v>
      </c>
      <c r="D126" s="26" t="s">
        <v>757</v>
      </c>
      <c r="E126" s="27" t="s">
        <v>758</v>
      </c>
      <c r="F126" s="28">
        <v>1133.7</v>
      </c>
      <c r="G126" s="29" t="s">
        <v>759</v>
      </c>
      <c r="H126" s="28">
        <f t="shared" si="1"/>
        <v>1133.7</v>
      </c>
      <c r="I126" s="30" t="str">
        <f>HYPERLINK(CONCATENATE("http://www.mercadopublico.cl/TiendaFicha/Ficha?idProducto=",Tabla3[[#This Row],[ID]]))</f>
        <v>http://www.mercadopublico.cl/TiendaFicha/Ficha?idProducto=1594464</v>
      </c>
      <c r="J126" s="31" t="str">
        <f>HYPERLINK(Tabla3[[#This Row],[Link1]],"Link")</f>
        <v>Link</v>
      </c>
    </row>
    <row r="127" spans="1:10" ht="65.25" customHeight="1" x14ac:dyDescent="0.25">
      <c r="A127" s="26">
        <v>1597247</v>
      </c>
      <c r="B127" s="27" t="s">
        <v>441</v>
      </c>
      <c r="C127" s="26" t="s">
        <v>399</v>
      </c>
      <c r="D127" s="26" t="s">
        <v>760</v>
      </c>
      <c r="E127" s="27" t="s">
        <v>761</v>
      </c>
      <c r="F127" s="28">
        <v>1131.1099999999999</v>
      </c>
      <c r="G127" s="29" t="s">
        <v>762</v>
      </c>
      <c r="H127" s="28">
        <f t="shared" si="1"/>
        <v>1131.1099999999999</v>
      </c>
      <c r="I127" s="30" t="str">
        <f>HYPERLINK(CONCATENATE("http://www.mercadopublico.cl/TiendaFicha/Ficha?idProducto=",Tabla3[[#This Row],[ID]]))</f>
        <v>http://www.mercadopublico.cl/TiendaFicha/Ficha?idProducto=1597247</v>
      </c>
      <c r="J127" s="31" t="str">
        <f>HYPERLINK(Tabla3[[#This Row],[Link1]],"Link")</f>
        <v>Link</v>
      </c>
    </row>
    <row r="128" spans="1:10" ht="65.25" customHeight="1" x14ac:dyDescent="0.25">
      <c r="A128" s="26">
        <v>1581226</v>
      </c>
      <c r="B128" s="27" t="s">
        <v>464</v>
      </c>
      <c r="C128" s="26" t="s">
        <v>346</v>
      </c>
      <c r="D128" s="26" t="s">
        <v>763</v>
      </c>
      <c r="E128" s="27" t="s">
        <v>764</v>
      </c>
      <c r="F128" s="28">
        <v>1103.67</v>
      </c>
      <c r="G128" s="29" t="s">
        <v>765</v>
      </c>
      <c r="H128" s="28">
        <f t="shared" si="1"/>
        <v>1103.67</v>
      </c>
      <c r="I128" s="30" t="str">
        <f>HYPERLINK(CONCATENATE("http://www.mercadopublico.cl/TiendaFicha/Ficha?idProducto=",Tabla3[[#This Row],[ID]]))</f>
        <v>http://www.mercadopublico.cl/TiendaFicha/Ficha?idProducto=1581226</v>
      </c>
      <c r="J128" s="31" t="str">
        <f>HYPERLINK(Tabla3[[#This Row],[Link1]],"Link")</f>
        <v>Link</v>
      </c>
    </row>
    <row r="129" spans="1:10" ht="65.25" customHeight="1" x14ac:dyDescent="0.25">
      <c r="A129" s="26">
        <v>1547447</v>
      </c>
      <c r="B129" s="27" t="s">
        <v>398</v>
      </c>
      <c r="C129" s="26" t="s">
        <v>399</v>
      </c>
      <c r="D129" s="26" t="s">
        <v>766</v>
      </c>
      <c r="E129" s="27" t="s">
        <v>767</v>
      </c>
      <c r="F129" s="28">
        <v>1095</v>
      </c>
      <c r="G129" s="29" t="s">
        <v>768</v>
      </c>
      <c r="H129" s="28">
        <f t="shared" si="1"/>
        <v>1095</v>
      </c>
      <c r="I129" s="30" t="str">
        <f>HYPERLINK(CONCATENATE("http://www.mercadopublico.cl/TiendaFicha/Ficha?idProducto=",Tabla3[[#This Row],[ID]]))</f>
        <v>http://www.mercadopublico.cl/TiendaFicha/Ficha?idProducto=1547447</v>
      </c>
      <c r="J129" s="31" t="str">
        <f>HYPERLINK(Tabla3[[#This Row],[Link1]],"Link")</f>
        <v>Link</v>
      </c>
    </row>
    <row r="130" spans="1:10" ht="65.25" customHeight="1" x14ac:dyDescent="0.25">
      <c r="A130" s="26">
        <v>1596755</v>
      </c>
      <c r="B130" s="27" t="s">
        <v>441</v>
      </c>
      <c r="C130" s="26" t="s">
        <v>354</v>
      </c>
      <c r="D130" s="26" t="s">
        <v>769</v>
      </c>
      <c r="E130" s="27" t="s">
        <v>770</v>
      </c>
      <c r="F130" s="28">
        <v>1089.8900000000001</v>
      </c>
      <c r="G130" s="29" t="s">
        <v>771</v>
      </c>
      <c r="H130" s="28">
        <f t="shared" si="1"/>
        <v>1089.8900000000001</v>
      </c>
      <c r="I130" s="30" t="str">
        <f>HYPERLINK(CONCATENATE("http://www.mercadopublico.cl/TiendaFicha/Ficha?idProducto=",Tabla3[[#This Row],[ID]]))</f>
        <v>http://www.mercadopublico.cl/TiendaFicha/Ficha?idProducto=1596755</v>
      </c>
      <c r="J130" s="31" t="str">
        <f>HYPERLINK(Tabla3[[#This Row],[Link1]],"Link")</f>
        <v>Link</v>
      </c>
    </row>
    <row r="131" spans="1:10" ht="65.25" customHeight="1" x14ac:dyDescent="0.25">
      <c r="A131" s="26">
        <v>1524586</v>
      </c>
      <c r="B131" s="27" t="s">
        <v>772</v>
      </c>
      <c r="C131" s="26" t="s">
        <v>399</v>
      </c>
      <c r="D131" s="26" t="s">
        <v>773</v>
      </c>
      <c r="E131" s="27" t="s">
        <v>774</v>
      </c>
      <c r="F131" s="28">
        <v>1087.99</v>
      </c>
      <c r="G131" s="29" t="s">
        <v>775</v>
      </c>
      <c r="H131" s="28">
        <f t="shared" ref="H131:H194" si="2">IF(F131&gt;=40001,F131-(F131*1.5%),IF(F131&gt;=20001,F131-(F131*0.5%),F131))</f>
        <v>1087.99</v>
      </c>
      <c r="I131" s="30" t="str">
        <f>HYPERLINK(CONCATENATE("http://www.mercadopublico.cl/TiendaFicha/Ficha?idProducto=",Tabla3[[#This Row],[ID]]))</f>
        <v>http://www.mercadopublico.cl/TiendaFicha/Ficha?idProducto=1524586</v>
      </c>
      <c r="J131" s="31" t="str">
        <f>HYPERLINK(Tabla3[[#This Row],[Link1]],"Link")</f>
        <v>Link</v>
      </c>
    </row>
    <row r="132" spans="1:10" ht="65.25" customHeight="1" x14ac:dyDescent="0.25">
      <c r="A132" s="26">
        <v>1594463</v>
      </c>
      <c r="B132" s="27" t="s">
        <v>489</v>
      </c>
      <c r="C132" s="26" t="s">
        <v>381</v>
      </c>
      <c r="D132" s="26" t="s">
        <v>776</v>
      </c>
      <c r="E132" s="27" t="s">
        <v>777</v>
      </c>
      <c r="F132" s="28">
        <v>1087</v>
      </c>
      <c r="G132" s="29" t="s">
        <v>778</v>
      </c>
      <c r="H132" s="28">
        <f t="shared" si="2"/>
        <v>1087</v>
      </c>
      <c r="I132" s="30" t="str">
        <f>HYPERLINK(CONCATENATE("http://www.mercadopublico.cl/TiendaFicha/Ficha?idProducto=",Tabla3[[#This Row],[ID]]))</f>
        <v>http://www.mercadopublico.cl/TiendaFicha/Ficha?idProducto=1594463</v>
      </c>
      <c r="J132" s="31" t="str">
        <f>HYPERLINK(Tabla3[[#This Row],[Link1]],"Link")</f>
        <v>Link</v>
      </c>
    </row>
    <row r="133" spans="1:10" ht="65.25" customHeight="1" x14ac:dyDescent="0.25">
      <c r="A133" s="26">
        <v>1555749</v>
      </c>
      <c r="B133" s="27" t="s">
        <v>441</v>
      </c>
      <c r="C133" s="26" t="s">
        <v>399</v>
      </c>
      <c r="D133" s="26" t="s">
        <v>779</v>
      </c>
      <c r="E133" s="27" t="s">
        <v>780</v>
      </c>
      <c r="F133" s="28">
        <v>1085</v>
      </c>
      <c r="G133" s="29" t="s">
        <v>781</v>
      </c>
      <c r="H133" s="28">
        <f t="shared" si="2"/>
        <v>1085</v>
      </c>
      <c r="I133" s="30" t="str">
        <f>HYPERLINK(CONCATENATE("http://www.mercadopublico.cl/TiendaFicha/Ficha?idProducto=",Tabla3[[#This Row],[ID]]))</f>
        <v>http://www.mercadopublico.cl/TiendaFicha/Ficha?idProducto=1555749</v>
      </c>
      <c r="J133" s="31" t="str">
        <f>HYPERLINK(Tabla3[[#This Row],[Link1]],"Link")</f>
        <v>Link</v>
      </c>
    </row>
    <row r="134" spans="1:10" ht="65.25" customHeight="1" x14ac:dyDescent="0.25">
      <c r="A134" s="26">
        <v>1526070</v>
      </c>
      <c r="B134" s="27" t="s">
        <v>599</v>
      </c>
      <c r="C134" s="26" t="s">
        <v>782</v>
      </c>
      <c r="D134" s="26" t="s">
        <v>783</v>
      </c>
      <c r="E134" s="27" t="s">
        <v>784</v>
      </c>
      <c r="F134" s="28">
        <v>1084.95</v>
      </c>
      <c r="G134" s="29" t="s">
        <v>785</v>
      </c>
      <c r="H134" s="28">
        <f t="shared" si="2"/>
        <v>1084.95</v>
      </c>
      <c r="I134" s="30" t="str">
        <f>HYPERLINK(CONCATENATE("http://www.mercadopublico.cl/TiendaFicha/Ficha?idProducto=",Tabla3[[#This Row],[ID]]))</f>
        <v>http://www.mercadopublico.cl/TiendaFicha/Ficha?idProducto=1526070</v>
      </c>
      <c r="J134" s="31" t="str">
        <f>HYPERLINK(Tabla3[[#This Row],[Link1]],"Link")</f>
        <v>Link</v>
      </c>
    </row>
    <row r="135" spans="1:10" ht="65.25" customHeight="1" x14ac:dyDescent="0.25">
      <c r="A135" s="26">
        <v>1566325</v>
      </c>
      <c r="B135" s="27" t="s">
        <v>441</v>
      </c>
      <c r="C135" s="26" t="s">
        <v>381</v>
      </c>
      <c r="D135" s="26" t="s">
        <v>786</v>
      </c>
      <c r="E135" s="27" t="s">
        <v>787</v>
      </c>
      <c r="F135" s="28">
        <v>1084.95</v>
      </c>
      <c r="G135" s="29" t="s">
        <v>788</v>
      </c>
      <c r="H135" s="28">
        <f t="shared" si="2"/>
        <v>1084.95</v>
      </c>
      <c r="I135" s="30" t="str">
        <f>HYPERLINK(CONCATENATE("http://www.mercadopublico.cl/TiendaFicha/Ficha?idProducto=",Tabla3[[#This Row],[ID]]))</f>
        <v>http://www.mercadopublico.cl/TiendaFicha/Ficha?idProducto=1566325</v>
      </c>
      <c r="J135" s="31" t="str">
        <f>HYPERLINK(Tabla3[[#This Row],[Link1]],"Link")</f>
        <v>Link</v>
      </c>
    </row>
    <row r="136" spans="1:10" ht="65.25" customHeight="1" x14ac:dyDescent="0.25">
      <c r="A136" s="26">
        <v>1388777</v>
      </c>
      <c r="B136" s="27" t="s">
        <v>789</v>
      </c>
      <c r="C136" s="26" t="s">
        <v>790</v>
      </c>
      <c r="D136" s="26" t="s">
        <v>791</v>
      </c>
      <c r="E136" s="27" t="s">
        <v>792</v>
      </c>
      <c r="F136" s="28">
        <v>1077.78</v>
      </c>
      <c r="G136" s="29" t="s">
        <v>793</v>
      </c>
      <c r="H136" s="28">
        <f t="shared" si="2"/>
        <v>1077.78</v>
      </c>
      <c r="I136" s="30" t="str">
        <f>HYPERLINK(CONCATENATE("http://www.mercadopublico.cl/TiendaFicha/Ficha?idProducto=",Tabla3[[#This Row],[ID]]))</f>
        <v>http://www.mercadopublico.cl/TiendaFicha/Ficha?idProducto=1388777</v>
      </c>
      <c r="J136" s="31" t="str">
        <f>HYPERLINK(Tabla3[[#This Row],[Link1]],"Link")</f>
        <v>Link</v>
      </c>
    </row>
    <row r="137" spans="1:10" ht="65.25" customHeight="1" x14ac:dyDescent="0.25">
      <c r="A137" s="26">
        <v>1547501</v>
      </c>
      <c r="B137" s="27" t="s">
        <v>489</v>
      </c>
      <c r="C137" s="26" t="s">
        <v>399</v>
      </c>
      <c r="D137" s="26" t="s">
        <v>794</v>
      </c>
      <c r="E137" s="27" t="s">
        <v>795</v>
      </c>
      <c r="F137" s="28">
        <v>1072.1099999999999</v>
      </c>
      <c r="G137" s="29" t="s">
        <v>796</v>
      </c>
      <c r="H137" s="28">
        <f t="shared" si="2"/>
        <v>1072.1099999999999</v>
      </c>
      <c r="I137" s="30" t="str">
        <f>HYPERLINK(CONCATENATE("http://www.mercadopublico.cl/TiendaFicha/Ficha?idProducto=",Tabla3[[#This Row],[ID]]))</f>
        <v>http://www.mercadopublico.cl/TiendaFicha/Ficha?idProducto=1547501</v>
      </c>
      <c r="J137" s="31" t="str">
        <f>HYPERLINK(Tabla3[[#This Row],[Link1]],"Link")</f>
        <v>Link</v>
      </c>
    </row>
    <row r="138" spans="1:10" ht="65.25" customHeight="1" x14ac:dyDescent="0.25">
      <c r="A138" s="26">
        <v>1587932</v>
      </c>
      <c r="B138" s="27" t="s">
        <v>398</v>
      </c>
      <c r="C138" s="26" t="s">
        <v>381</v>
      </c>
      <c r="D138" s="26" t="s">
        <v>797</v>
      </c>
      <c r="E138" s="27" t="s">
        <v>798</v>
      </c>
      <c r="F138" s="28">
        <v>1067.22</v>
      </c>
      <c r="G138" s="29" t="s">
        <v>799</v>
      </c>
      <c r="H138" s="28">
        <f t="shared" si="2"/>
        <v>1067.22</v>
      </c>
      <c r="I138" s="30" t="str">
        <f>HYPERLINK(CONCATENATE("http://www.mercadopublico.cl/TiendaFicha/Ficha?idProducto=",Tabla3[[#This Row],[ID]]))</f>
        <v>http://www.mercadopublico.cl/TiendaFicha/Ficha?idProducto=1587932</v>
      </c>
      <c r="J138" s="31" t="str">
        <f>HYPERLINK(Tabla3[[#This Row],[Link1]],"Link")</f>
        <v>Link</v>
      </c>
    </row>
    <row r="139" spans="1:10" ht="65.25" customHeight="1" x14ac:dyDescent="0.25">
      <c r="A139" s="26">
        <v>1579809</v>
      </c>
      <c r="B139" s="27" t="s">
        <v>489</v>
      </c>
      <c r="C139" s="26" t="s">
        <v>399</v>
      </c>
      <c r="D139" s="26" t="s">
        <v>800</v>
      </c>
      <c r="E139" s="27" t="s">
        <v>801</v>
      </c>
      <c r="F139" s="28">
        <v>1052.95</v>
      </c>
      <c r="G139" s="29" t="s">
        <v>802</v>
      </c>
      <c r="H139" s="28">
        <f t="shared" si="2"/>
        <v>1052.95</v>
      </c>
      <c r="I139" s="30" t="str">
        <f>HYPERLINK(CONCATENATE("http://www.mercadopublico.cl/TiendaFicha/Ficha?idProducto=",Tabla3[[#This Row],[ID]]))</f>
        <v>http://www.mercadopublico.cl/TiendaFicha/Ficha?idProducto=1579809</v>
      </c>
      <c r="J139" s="31" t="str">
        <f>HYPERLINK(Tabla3[[#This Row],[Link1]],"Link")</f>
        <v>Link</v>
      </c>
    </row>
    <row r="140" spans="1:10" ht="65.25" customHeight="1" x14ac:dyDescent="0.25">
      <c r="A140" s="26">
        <v>1599404</v>
      </c>
      <c r="B140" s="27" t="s">
        <v>387</v>
      </c>
      <c r="C140" s="26" t="s">
        <v>421</v>
      </c>
      <c r="D140" s="26" t="s">
        <v>803</v>
      </c>
      <c r="E140" s="27" t="s">
        <v>804</v>
      </c>
      <c r="F140" s="28">
        <v>1047.32</v>
      </c>
      <c r="G140" s="29" t="s">
        <v>805</v>
      </c>
      <c r="H140" s="28">
        <f t="shared" si="2"/>
        <v>1047.32</v>
      </c>
      <c r="I140" s="30" t="str">
        <f>HYPERLINK(CONCATENATE("http://www.mercadopublico.cl/TiendaFicha/Ficha?idProducto=",Tabla3[[#This Row],[ID]]))</f>
        <v>http://www.mercadopublico.cl/TiendaFicha/Ficha?idProducto=1599404</v>
      </c>
      <c r="J140" s="31" t="str">
        <f>HYPERLINK(Tabla3[[#This Row],[Link1]],"Link")</f>
        <v>Link</v>
      </c>
    </row>
    <row r="141" spans="1:10" ht="65.25" customHeight="1" x14ac:dyDescent="0.25">
      <c r="A141" s="26">
        <v>1536262</v>
      </c>
      <c r="B141" s="27" t="s">
        <v>441</v>
      </c>
      <c r="C141" s="26" t="s">
        <v>381</v>
      </c>
      <c r="D141" s="26" t="s">
        <v>806</v>
      </c>
      <c r="E141" s="27" t="s">
        <v>807</v>
      </c>
      <c r="F141" s="28">
        <v>1046</v>
      </c>
      <c r="G141" s="29" t="s">
        <v>808</v>
      </c>
      <c r="H141" s="28">
        <f t="shared" si="2"/>
        <v>1046</v>
      </c>
      <c r="I141" s="30" t="str">
        <f>HYPERLINK(CONCATENATE("http://www.mercadopublico.cl/TiendaFicha/Ficha?idProducto=",Tabla3[[#This Row],[ID]]))</f>
        <v>http://www.mercadopublico.cl/TiendaFicha/Ficha?idProducto=1536262</v>
      </c>
      <c r="J141" s="31" t="str">
        <f>HYPERLINK(Tabla3[[#This Row],[Link1]],"Link")</f>
        <v>Link</v>
      </c>
    </row>
    <row r="142" spans="1:10" ht="65.25" customHeight="1" x14ac:dyDescent="0.25">
      <c r="A142" s="26">
        <v>1587300</v>
      </c>
      <c r="B142" s="27" t="s">
        <v>362</v>
      </c>
      <c r="C142" s="26" t="s">
        <v>809</v>
      </c>
      <c r="D142" s="26" t="s">
        <v>810</v>
      </c>
      <c r="E142" s="27" t="s">
        <v>811</v>
      </c>
      <c r="F142" s="28">
        <v>1041</v>
      </c>
      <c r="G142" s="29" t="s">
        <v>812</v>
      </c>
      <c r="H142" s="28">
        <f t="shared" si="2"/>
        <v>1041</v>
      </c>
      <c r="I142" s="30" t="str">
        <f>HYPERLINK(CONCATENATE("http://www.mercadopublico.cl/TiendaFicha/Ficha?idProducto=",Tabla3[[#This Row],[ID]]))</f>
        <v>http://www.mercadopublico.cl/TiendaFicha/Ficha?idProducto=1587300</v>
      </c>
      <c r="J142" s="31" t="str">
        <f>HYPERLINK(Tabla3[[#This Row],[Link1]],"Link")</f>
        <v>Link</v>
      </c>
    </row>
    <row r="143" spans="1:10" ht="65.25" customHeight="1" x14ac:dyDescent="0.25">
      <c r="A143" s="26">
        <v>1594454</v>
      </c>
      <c r="B143" s="27" t="s">
        <v>489</v>
      </c>
      <c r="C143" s="26" t="s">
        <v>381</v>
      </c>
      <c r="D143" s="26" t="s">
        <v>813</v>
      </c>
      <c r="E143" s="27" t="s">
        <v>814</v>
      </c>
      <c r="F143" s="28">
        <v>1038</v>
      </c>
      <c r="G143" s="29" t="s">
        <v>815</v>
      </c>
      <c r="H143" s="28">
        <f t="shared" si="2"/>
        <v>1038</v>
      </c>
      <c r="I143" s="30" t="str">
        <f>HYPERLINK(CONCATENATE("http://www.mercadopublico.cl/TiendaFicha/Ficha?idProducto=",Tabla3[[#This Row],[ID]]))</f>
        <v>http://www.mercadopublico.cl/TiendaFicha/Ficha?idProducto=1594454</v>
      </c>
      <c r="J143" s="31" t="str">
        <f>HYPERLINK(Tabla3[[#This Row],[Link1]],"Link")</f>
        <v>Link</v>
      </c>
    </row>
    <row r="144" spans="1:10" ht="65.25" customHeight="1" x14ac:dyDescent="0.25">
      <c r="A144" s="26">
        <v>1555776</v>
      </c>
      <c r="B144" s="27" t="s">
        <v>376</v>
      </c>
      <c r="C144" s="26" t="s">
        <v>377</v>
      </c>
      <c r="D144" s="26" t="s">
        <v>816</v>
      </c>
      <c r="E144" s="27" t="s">
        <v>817</v>
      </c>
      <c r="F144" s="28">
        <v>1034.95</v>
      </c>
      <c r="G144" s="29" t="s">
        <v>818</v>
      </c>
      <c r="H144" s="28">
        <f t="shared" si="2"/>
        <v>1034.95</v>
      </c>
      <c r="I144" s="30" t="str">
        <f>HYPERLINK(CONCATENATE("http://www.mercadopublico.cl/TiendaFicha/Ficha?idProducto=",Tabla3[[#This Row],[ID]]))</f>
        <v>http://www.mercadopublico.cl/TiendaFicha/Ficha?idProducto=1555776</v>
      </c>
      <c r="J144" s="31" t="str">
        <f>HYPERLINK(Tabla3[[#This Row],[Link1]],"Link")</f>
        <v>Link</v>
      </c>
    </row>
    <row r="145" spans="1:10" ht="65.25" customHeight="1" x14ac:dyDescent="0.25">
      <c r="A145" s="26">
        <v>1389176</v>
      </c>
      <c r="B145" s="27" t="s">
        <v>398</v>
      </c>
      <c r="C145" s="26" t="s">
        <v>354</v>
      </c>
      <c r="D145" s="26" t="s">
        <v>819</v>
      </c>
      <c r="E145" s="27" t="s">
        <v>820</v>
      </c>
      <c r="F145" s="28">
        <v>1033.33</v>
      </c>
      <c r="G145" s="29" t="s">
        <v>821</v>
      </c>
      <c r="H145" s="28">
        <f t="shared" si="2"/>
        <v>1033.33</v>
      </c>
      <c r="I145" s="30" t="str">
        <f>HYPERLINK(CONCATENATE("http://www.mercadopublico.cl/TiendaFicha/Ficha?idProducto=",Tabla3[[#This Row],[ID]]))</f>
        <v>http://www.mercadopublico.cl/TiendaFicha/Ficha?idProducto=1389176</v>
      </c>
      <c r="J145" s="31" t="str">
        <f>HYPERLINK(Tabla3[[#This Row],[Link1]],"Link")</f>
        <v>Link</v>
      </c>
    </row>
    <row r="146" spans="1:10" ht="65.25" customHeight="1" x14ac:dyDescent="0.25">
      <c r="A146" s="26">
        <v>1582464</v>
      </c>
      <c r="B146" s="27" t="s">
        <v>398</v>
      </c>
      <c r="C146" s="26" t="s">
        <v>399</v>
      </c>
      <c r="D146" s="26" t="s">
        <v>822</v>
      </c>
      <c r="E146" s="27" t="s">
        <v>823</v>
      </c>
      <c r="F146" s="28">
        <v>1025</v>
      </c>
      <c r="G146" s="29" t="s">
        <v>824</v>
      </c>
      <c r="H146" s="28">
        <f t="shared" si="2"/>
        <v>1025</v>
      </c>
      <c r="I146" s="30" t="str">
        <f>HYPERLINK(CONCATENATE("http://www.mercadopublico.cl/TiendaFicha/Ficha?idProducto=",Tabla3[[#This Row],[ID]]))</f>
        <v>http://www.mercadopublico.cl/TiendaFicha/Ficha?idProducto=1582464</v>
      </c>
      <c r="J146" s="31" t="str">
        <f>HYPERLINK(Tabla3[[#This Row],[Link1]],"Link")</f>
        <v>Link</v>
      </c>
    </row>
    <row r="147" spans="1:10" ht="65.25" customHeight="1" x14ac:dyDescent="0.25">
      <c r="A147" s="26">
        <v>1594456</v>
      </c>
      <c r="B147" s="27" t="s">
        <v>398</v>
      </c>
      <c r="C147" s="26" t="s">
        <v>381</v>
      </c>
      <c r="D147" s="26" t="s">
        <v>825</v>
      </c>
      <c r="E147" s="27" t="s">
        <v>826</v>
      </c>
      <c r="F147" s="28">
        <v>1020</v>
      </c>
      <c r="G147" s="29" t="s">
        <v>827</v>
      </c>
      <c r="H147" s="28">
        <f t="shared" si="2"/>
        <v>1020</v>
      </c>
      <c r="I147" s="30" t="str">
        <f>HYPERLINK(CONCATENATE("http://www.mercadopublico.cl/TiendaFicha/Ficha?idProducto=",Tabla3[[#This Row],[ID]]))</f>
        <v>http://www.mercadopublico.cl/TiendaFicha/Ficha?idProducto=1594456</v>
      </c>
      <c r="J147" s="31" t="str">
        <f>HYPERLINK(Tabla3[[#This Row],[Link1]],"Link")</f>
        <v>Link</v>
      </c>
    </row>
    <row r="148" spans="1:10" ht="65.25" customHeight="1" x14ac:dyDescent="0.25">
      <c r="A148" s="26">
        <v>1600090</v>
      </c>
      <c r="B148" s="27" t="s">
        <v>398</v>
      </c>
      <c r="C148" s="26" t="s">
        <v>399</v>
      </c>
      <c r="D148" s="26" t="s">
        <v>828</v>
      </c>
      <c r="E148" s="27" t="s">
        <v>829</v>
      </c>
      <c r="F148" s="28">
        <v>1018.79</v>
      </c>
      <c r="G148" s="29" t="s">
        <v>830</v>
      </c>
      <c r="H148" s="28">
        <f t="shared" si="2"/>
        <v>1018.79</v>
      </c>
      <c r="I148" s="30" t="str">
        <f>HYPERLINK(CONCATENATE("http://www.mercadopublico.cl/TiendaFicha/Ficha?idProducto=",Tabla3[[#This Row],[ID]]))</f>
        <v>http://www.mercadopublico.cl/TiendaFicha/Ficha?idProducto=1600090</v>
      </c>
      <c r="J148" s="31" t="str">
        <f>HYPERLINK(Tabla3[[#This Row],[Link1]],"Link")</f>
        <v>Link</v>
      </c>
    </row>
    <row r="149" spans="1:10" ht="65.25" customHeight="1" x14ac:dyDescent="0.25">
      <c r="A149" s="26">
        <v>1581202</v>
      </c>
      <c r="B149" s="27" t="s">
        <v>441</v>
      </c>
      <c r="C149" s="26" t="s">
        <v>381</v>
      </c>
      <c r="D149" s="26" t="s">
        <v>831</v>
      </c>
      <c r="E149" s="27" t="s">
        <v>832</v>
      </c>
      <c r="F149" s="28">
        <v>1011.39</v>
      </c>
      <c r="G149" s="29" t="s">
        <v>833</v>
      </c>
      <c r="H149" s="28">
        <f t="shared" si="2"/>
        <v>1011.39</v>
      </c>
      <c r="I149" s="30" t="str">
        <f>HYPERLINK(CONCATENATE("http://www.mercadopublico.cl/TiendaFicha/Ficha?idProducto=",Tabla3[[#This Row],[ID]]))</f>
        <v>http://www.mercadopublico.cl/TiendaFicha/Ficha?idProducto=1581202</v>
      </c>
      <c r="J149" s="31" t="str">
        <f>HYPERLINK(Tabla3[[#This Row],[Link1]],"Link")</f>
        <v>Link</v>
      </c>
    </row>
    <row r="150" spans="1:10" ht="65.25" customHeight="1" x14ac:dyDescent="0.25">
      <c r="A150" s="26">
        <v>1370297</v>
      </c>
      <c r="B150" s="27" t="s">
        <v>441</v>
      </c>
      <c r="C150" s="26" t="s">
        <v>346</v>
      </c>
      <c r="D150" s="26" t="s">
        <v>834</v>
      </c>
      <c r="E150" s="27" t="s">
        <v>835</v>
      </c>
      <c r="F150" s="28">
        <v>999.69</v>
      </c>
      <c r="G150" s="29" t="s">
        <v>836</v>
      </c>
      <c r="H150" s="28">
        <f t="shared" si="2"/>
        <v>999.69</v>
      </c>
      <c r="I150" s="30" t="str">
        <f>HYPERLINK(CONCATENATE("http://www.mercadopublico.cl/TiendaFicha/Ficha?idProducto=",Tabla3[[#This Row],[ID]]))</f>
        <v>http://www.mercadopublico.cl/TiendaFicha/Ficha?idProducto=1370297</v>
      </c>
      <c r="J150" s="31" t="str">
        <f>HYPERLINK(Tabla3[[#This Row],[Link1]],"Link")</f>
        <v>Link</v>
      </c>
    </row>
    <row r="151" spans="1:10" ht="65.25" customHeight="1" x14ac:dyDescent="0.25">
      <c r="A151" s="26">
        <v>1540184</v>
      </c>
      <c r="B151" s="27" t="s">
        <v>398</v>
      </c>
      <c r="C151" s="26" t="s">
        <v>381</v>
      </c>
      <c r="D151" s="26" t="s">
        <v>837</v>
      </c>
      <c r="E151" s="27" t="s">
        <v>838</v>
      </c>
      <c r="F151" s="28">
        <v>997.77</v>
      </c>
      <c r="G151" s="29" t="s">
        <v>839</v>
      </c>
      <c r="H151" s="28">
        <f t="shared" si="2"/>
        <v>997.77</v>
      </c>
      <c r="I151" s="30" t="str">
        <f>HYPERLINK(CONCATENATE("http://www.mercadopublico.cl/TiendaFicha/Ficha?idProducto=",Tabla3[[#This Row],[ID]]))</f>
        <v>http://www.mercadopublico.cl/TiendaFicha/Ficha?idProducto=1540184</v>
      </c>
      <c r="J151" s="31" t="str">
        <f>HYPERLINK(Tabla3[[#This Row],[Link1]],"Link")</f>
        <v>Link</v>
      </c>
    </row>
    <row r="152" spans="1:10" ht="65.25" customHeight="1" x14ac:dyDescent="0.25">
      <c r="A152" s="26">
        <v>1370296</v>
      </c>
      <c r="B152" s="27" t="s">
        <v>441</v>
      </c>
      <c r="C152" s="26" t="s">
        <v>399</v>
      </c>
      <c r="D152" s="26" t="s">
        <v>840</v>
      </c>
      <c r="E152" s="27" t="s">
        <v>841</v>
      </c>
      <c r="F152" s="28">
        <v>994.99</v>
      </c>
      <c r="G152" s="29" t="s">
        <v>842</v>
      </c>
      <c r="H152" s="28">
        <f t="shared" si="2"/>
        <v>994.99</v>
      </c>
      <c r="I152" s="30" t="str">
        <f>HYPERLINK(CONCATENATE("http://www.mercadopublico.cl/TiendaFicha/Ficha?idProducto=",Tabla3[[#This Row],[ID]]))</f>
        <v>http://www.mercadopublico.cl/TiendaFicha/Ficha?idProducto=1370296</v>
      </c>
      <c r="J152" s="31" t="str">
        <f>HYPERLINK(Tabla3[[#This Row],[Link1]],"Link")</f>
        <v>Link</v>
      </c>
    </row>
    <row r="153" spans="1:10" ht="65.25" customHeight="1" x14ac:dyDescent="0.25">
      <c r="A153" s="26">
        <v>1587045</v>
      </c>
      <c r="B153" s="27" t="s">
        <v>398</v>
      </c>
      <c r="C153" s="26" t="s">
        <v>843</v>
      </c>
      <c r="D153" s="26" t="s">
        <v>844</v>
      </c>
      <c r="E153" s="27" t="s">
        <v>845</v>
      </c>
      <c r="F153" s="28">
        <v>988.5</v>
      </c>
      <c r="G153" s="29" t="s">
        <v>846</v>
      </c>
      <c r="H153" s="28">
        <f t="shared" si="2"/>
        <v>988.5</v>
      </c>
      <c r="I153" s="30" t="str">
        <f>HYPERLINK(CONCATENATE("http://www.mercadopublico.cl/TiendaFicha/Ficha?idProducto=",Tabla3[[#This Row],[ID]]))</f>
        <v>http://www.mercadopublico.cl/TiendaFicha/Ficha?idProducto=1587045</v>
      </c>
      <c r="J153" s="31" t="str">
        <f>HYPERLINK(Tabla3[[#This Row],[Link1]],"Link")</f>
        <v>Link</v>
      </c>
    </row>
    <row r="154" spans="1:10" ht="65.25" customHeight="1" x14ac:dyDescent="0.25">
      <c r="A154" s="26">
        <v>1531284</v>
      </c>
      <c r="B154" s="27" t="s">
        <v>441</v>
      </c>
      <c r="C154" s="26" t="s">
        <v>381</v>
      </c>
      <c r="D154" s="26" t="s">
        <v>847</v>
      </c>
      <c r="E154" s="27" t="s">
        <v>848</v>
      </c>
      <c r="F154" s="28">
        <v>984.99</v>
      </c>
      <c r="G154" s="29" t="s">
        <v>849</v>
      </c>
      <c r="H154" s="28">
        <f t="shared" si="2"/>
        <v>984.99</v>
      </c>
      <c r="I154" s="30" t="str">
        <f>HYPERLINK(CONCATENATE("http://www.mercadopublico.cl/TiendaFicha/Ficha?idProducto=",Tabla3[[#This Row],[ID]]))</f>
        <v>http://www.mercadopublico.cl/TiendaFicha/Ficha?idProducto=1531284</v>
      </c>
      <c r="J154" s="31" t="str">
        <f>HYPERLINK(Tabla3[[#This Row],[Link1]],"Link")</f>
        <v>Link</v>
      </c>
    </row>
    <row r="155" spans="1:10" ht="65.25" customHeight="1" x14ac:dyDescent="0.25">
      <c r="A155" s="26">
        <v>1597249</v>
      </c>
      <c r="B155" s="27" t="s">
        <v>441</v>
      </c>
      <c r="C155" s="26" t="s">
        <v>399</v>
      </c>
      <c r="D155" s="26" t="s">
        <v>850</v>
      </c>
      <c r="E155" s="27" t="s">
        <v>851</v>
      </c>
      <c r="F155" s="28">
        <v>982.76</v>
      </c>
      <c r="G155" s="29" t="s">
        <v>852</v>
      </c>
      <c r="H155" s="28">
        <f t="shared" si="2"/>
        <v>982.76</v>
      </c>
      <c r="I155" s="30" t="str">
        <f>HYPERLINK(CONCATENATE("http://www.mercadopublico.cl/TiendaFicha/Ficha?idProducto=",Tabla3[[#This Row],[ID]]))</f>
        <v>http://www.mercadopublico.cl/TiendaFicha/Ficha?idProducto=1597249</v>
      </c>
      <c r="J155" s="31" t="str">
        <f>HYPERLINK(Tabla3[[#This Row],[Link1]],"Link")</f>
        <v>Link</v>
      </c>
    </row>
    <row r="156" spans="1:10" ht="65.25" customHeight="1" x14ac:dyDescent="0.25">
      <c r="A156" s="26">
        <v>1551293</v>
      </c>
      <c r="B156" s="27" t="s">
        <v>441</v>
      </c>
      <c r="C156" s="26" t="s">
        <v>381</v>
      </c>
      <c r="D156" s="26" t="s">
        <v>853</v>
      </c>
      <c r="E156" s="27" t="s">
        <v>854</v>
      </c>
      <c r="F156" s="28">
        <v>964.56</v>
      </c>
      <c r="G156" s="29" t="s">
        <v>855</v>
      </c>
      <c r="H156" s="28">
        <f t="shared" si="2"/>
        <v>964.56</v>
      </c>
      <c r="I156" s="30" t="str">
        <f>HYPERLINK(CONCATENATE("http://www.mercadopublico.cl/TiendaFicha/Ficha?idProducto=",Tabla3[[#This Row],[ID]]))</f>
        <v>http://www.mercadopublico.cl/TiendaFicha/Ficha?idProducto=1551293</v>
      </c>
      <c r="J156" s="31" t="str">
        <f>HYPERLINK(Tabla3[[#This Row],[Link1]],"Link")</f>
        <v>Link</v>
      </c>
    </row>
    <row r="157" spans="1:10" ht="65.25" customHeight="1" x14ac:dyDescent="0.25">
      <c r="A157" s="26">
        <v>1554824</v>
      </c>
      <c r="B157" s="27" t="s">
        <v>856</v>
      </c>
      <c r="C157" s="26" t="s">
        <v>857</v>
      </c>
      <c r="D157" s="26" t="s">
        <v>858</v>
      </c>
      <c r="E157" s="27" t="s">
        <v>859</v>
      </c>
      <c r="F157" s="28">
        <v>964</v>
      </c>
      <c r="G157" s="29" t="s">
        <v>860</v>
      </c>
      <c r="H157" s="28">
        <f t="shared" si="2"/>
        <v>964</v>
      </c>
      <c r="I157" s="30" t="str">
        <f>HYPERLINK(CONCATENATE("http://www.mercadopublico.cl/TiendaFicha/Ficha?idProducto=",Tabla3[[#This Row],[ID]]))</f>
        <v>http://www.mercadopublico.cl/TiendaFicha/Ficha?idProducto=1554824</v>
      </c>
      <c r="J157" s="31" t="str">
        <f>HYPERLINK(Tabla3[[#This Row],[Link1]],"Link")</f>
        <v>Link</v>
      </c>
    </row>
    <row r="158" spans="1:10" ht="65.25" customHeight="1" x14ac:dyDescent="0.25">
      <c r="A158" s="26">
        <v>1600088</v>
      </c>
      <c r="B158" s="27" t="s">
        <v>398</v>
      </c>
      <c r="C158" s="26" t="s">
        <v>399</v>
      </c>
      <c r="D158" s="26" t="s">
        <v>715</v>
      </c>
      <c r="E158" s="27" t="s">
        <v>861</v>
      </c>
      <c r="F158" s="28">
        <v>960</v>
      </c>
      <c r="G158" s="29" t="s">
        <v>862</v>
      </c>
      <c r="H158" s="28">
        <f t="shared" si="2"/>
        <v>960</v>
      </c>
      <c r="I158" s="30" t="str">
        <f>HYPERLINK(CONCATENATE("http://www.mercadopublico.cl/TiendaFicha/Ficha?idProducto=",Tabla3[[#This Row],[ID]]))</f>
        <v>http://www.mercadopublico.cl/TiendaFicha/Ficha?idProducto=1600088</v>
      </c>
      <c r="J158" s="31" t="str">
        <f>HYPERLINK(Tabla3[[#This Row],[Link1]],"Link")</f>
        <v>Link</v>
      </c>
    </row>
    <row r="159" spans="1:10" ht="65.25" customHeight="1" x14ac:dyDescent="0.25">
      <c r="A159" s="26">
        <v>1370295</v>
      </c>
      <c r="B159" s="27" t="s">
        <v>441</v>
      </c>
      <c r="C159" s="26" t="s">
        <v>399</v>
      </c>
      <c r="D159" s="26" t="s">
        <v>863</v>
      </c>
      <c r="E159" s="27" t="s">
        <v>864</v>
      </c>
      <c r="F159" s="28">
        <v>949.99</v>
      </c>
      <c r="G159" s="29" t="s">
        <v>865</v>
      </c>
      <c r="H159" s="28">
        <f t="shared" si="2"/>
        <v>949.99</v>
      </c>
      <c r="I159" s="30" t="str">
        <f>HYPERLINK(CONCATENATE("http://www.mercadopublico.cl/TiendaFicha/Ficha?idProducto=",Tabla3[[#This Row],[ID]]))</f>
        <v>http://www.mercadopublico.cl/TiendaFicha/Ficha?idProducto=1370295</v>
      </c>
      <c r="J159" s="31" t="str">
        <f>HYPERLINK(Tabla3[[#This Row],[Link1]],"Link")</f>
        <v>Link</v>
      </c>
    </row>
    <row r="160" spans="1:10" ht="65.25" customHeight="1" x14ac:dyDescent="0.25">
      <c r="A160" s="26">
        <v>1555775</v>
      </c>
      <c r="B160" s="27" t="s">
        <v>376</v>
      </c>
      <c r="C160" s="26" t="s">
        <v>377</v>
      </c>
      <c r="D160" s="26" t="s">
        <v>866</v>
      </c>
      <c r="E160" s="27" t="s">
        <v>867</v>
      </c>
      <c r="F160" s="28">
        <v>949.95</v>
      </c>
      <c r="G160" s="29" t="s">
        <v>868</v>
      </c>
      <c r="H160" s="28">
        <f t="shared" si="2"/>
        <v>949.95</v>
      </c>
      <c r="I160" s="30" t="str">
        <f>HYPERLINK(CONCATENATE("http://www.mercadopublico.cl/TiendaFicha/Ficha?idProducto=",Tabla3[[#This Row],[ID]]))</f>
        <v>http://www.mercadopublico.cl/TiendaFicha/Ficha?idProducto=1555775</v>
      </c>
      <c r="J160" s="31" t="str">
        <f>HYPERLINK(Tabla3[[#This Row],[Link1]],"Link")</f>
        <v>Link</v>
      </c>
    </row>
    <row r="161" spans="1:10" ht="65.25" customHeight="1" x14ac:dyDescent="0.25">
      <c r="A161" s="26">
        <v>1534071</v>
      </c>
      <c r="B161" s="27" t="s">
        <v>441</v>
      </c>
      <c r="C161" s="26" t="s">
        <v>399</v>
      </c>
      <c r="D161" s="26" t="s">
        <v>869</v>
      </c>
      <c r="E161" s="27" t="s">
        <v>870</v>
      </c>
      <c r="F161" s="28">
        <v>944</v>
      </c>
      <c r="G161" s="29" t="s">
        <v>871</v>
      </c>
      <c r="H161" s="28">
        <f t="shared" si="2"/>
        <v>944</v>
      </c>
      <c r="I161" s="30" t="str">
        <f>HYPERLINK(CONCATENATE("http://www.mercadopublico.cl/TiendaFicha/Ficha?idProducto=",Tabla3[[#This Row],[ID]]))</f>
        <v>http://www.mercadopublico.cl/TiendaFicha/Ficha?idProducto=1534071</v>
      </c>
      <c r="J161" s="31" t="str">
        <f>HYPERLINK(Tabla3[[#This Row],[Link1]],"Link")</f>
        <v>Link</v>
      </c>
    </row>
    <row r="162" spans="1:10" ht="65.25" customHeight="1" x14ac:dyDescent="0.25">
      <c r="A162" s="26">
        <v>1565517</v>
      </c>
      <c r="B162" s="27" t="s">
        <v>398</v>
      </c>
      <c r="C162" s="26" t="s">
        <v>381</v>
      </c>
      <c r="D162" s="26" t="s">
        <v>872</v>
      </c>
      <c r="E162" s="27" t="s">
        <v>873</v>
      </c>
      <c r="F162" s="28">
        <v>930.95</v>
      </c>
      <c r="G162" s="29" t="s">
        <v>874</v>
      </c>
      <c r="H162" s="28">
        <f t="shared" si="2"/>
        <v>930.95</v>
      </c>
      <c r="I162" s="30" t="str">
        <f>HYPERLINK(CONCATENATE("http://www.mercadopublico.cl/TiendaFicha/Ficha?idProducto=",Tabla3[[#This Row],[ID]]))</f>
        <v>http://www.mercadopublico.cl/TiendaFicha/Ficha?idProducto=1565517</v>
      </c>
      <c r="J162" s="31" t="str">
        <f>HYPERLINK(Tabla3[[#This Row],[Link1]],"Link")</f>
        <v>Link</v>
      </c>
    </row>
    <row r="163" spans="1:10" ht="65.25" customHeight="1" x14ac:dyDescent="0.25">
      <c r="A163" s="26">
        <v>1548770</v>
      </c>
      <c r="B163" s="27" t="s">
        <v>376</v>
      </c>
      <c r="C163" s="26" t="s">
        <v>377</v>
      </c>
      <c r="D163" s="26" t="s">
        <v>875</v>
      </c>
      <c r="E163" s="27" t="s">
        <v>876</v>
      </c>
      <c r="F163" s="28">
        <v>925.56</v>
      </c>
      <c r="G163" s="29" t="s">
        <v>877</v>
      </c>
      <c r="H163" s="28">
        <f t="shared" si="2"/>
        <v>925.56</v>
      </c>
      <c r="I163" s="30" t="str">
        <f>HYPERLINK(CONCATENATE("http://www.mercadopublico.cl/TiendaFicha/Ficha?idProducto=",Tabla3[[#This Row],[ID]]))</f>
        <v>http://www.mercadopublico.cl/TiendaFicha/Ficha?idProducto=1548770</v>
      </c>
      <c r="J163" s="31" t="str">
        <f>HYPERLINK(Tabla3[[#This Row],[Link1]],"Link")</f>
        <v>Link</v>
      </c>
    </row>
    <row r="164" spans="1:10" ht="65.25" customHeight="1" x14ac:dyDescent="0.25">
      <c r="A164" s="26">
        <v>1596767</v>
      </c>
      <c r="B164" s="27" t="s">
        <v>441</v>
      </c>
      <c r="C164" s="26" t="s">
        <v>354</v>
      </c>
      <c r="D164" s="26" t="s">
        <v>878</v>
      </c>
      <c r="E164" s="27" t="s">
        <v>879</v>
      </c>
      <c r="F164" s="28">
        <v>925</v>
      </c>
      <c r="G164" s="29" t="s">
        <v>880</v>
      </c>
      <c r="H164" s="28">
        <f t="shared" si="2"/>
        <v>925</v>
      </c>
      <c r="I164" s="30" t="str">
        <f>HYPERLINK(CONCATENATE("http://www.mercadopublico.cl/TiendaFicha/Ficha?idProducto=",Tabla3[[#This Row],[ID]]))</f>
        <v>http://www.mercadopublico.cl/TiendaFicha/Ficha?idProducto=1596767</v>
      </c>
      <c r="J164" s="31" t="str">
        <f>HYPERLINK(Tabla3[[#This Row],[Link1]],"Link")</f>
        <v>Link</v>
      </c>
    </row>
    <row r="165" spans="1:10" ht="65.25" customHeight="1" x14ac:dyDescent="0.25">
      <c r="A165" s="26">
        <v>1596768</v>
      </c>
      <c r="B165" s="27" t="s">
        <v>441</v>
      </c>
      <c r="C165" s="26" t="s">
        <v>354</v>
      </c>
      <c r="D165" s="26" t="s">
        <v>881</v>
      </c>
      <c r="E165" s="27" t="s">
        <v>882</v>
      </c>
      <c r="F165" s="28">
        <v>925</v>
      </c>
      <c r="G165" s="29" t="s">
        <v>883</v>
      </c>
      <c r="H165" s="28">
        <f t="shared" si="2"/>
        <v>925</v>
      </c>
      <c r="I165" s="30" t="str">
        <f>HYPERLINK(CONCATENATE("http://www.mercadopublico.cl/TiendaFicha/Ficha?idProducto=",Tabla3[[#This Row],[ID]]))</f>
        <v>http://www.mercadopublico.cl/TiendaFicha/Ficha?idProducto=1596768</v>
      </c>
      <c r="J165" s="31" t="str">
        <f>HYPERLINK(Tabla3[[#This Row],[Link1]],"Link")</f>
        <v>Link</v>
      </c>
    </row>
    <row r="166" spans="1:10" ht="65.25" customHeight="1" x14ac:dyDescent="0.25">
      <c r="A166" s="26">
        <v>1520493</v>
      </c>
      <c r="B166" s="27" t="s">
        <v>398</v>
      </c>
      <c r="C166" s="26" t="s">
        <v>354</v>
      </c>
      <c r="D166" s="26" t="s">
        <v>884</v>
      </c>
      <c r="E166" s="27" t="s">
        <v>885</v>
      </c>
      <c r="F166" s="28">
        <v>922.67</v>
      </c>
      <c r="G166" s="29" t="s">
        <v>886</v>
      </c>
      <c r="H166" s="28">
        <f t="shared" si="2"/>
        <v>922.67</v>
      </c>
      <c r="I166" s="30" t="str">
        <f>HYPERLINK(CONCATENATE("http://www.mercadopublico.cl/TiendaFicha/Ficha?idProducto=",Tabla3[[#This Row],[ID]]))</f>
        <v>http://www.mercadopublico.cl/TiendaFicha/Ficha?idProducto=1520493</v>
      </c>
      <c r="J166" s="31" t="str">
        <f>HYPERLINK(Tabla3[[#This Row],[Link1]],"Link")</f>
        <v>Link</v>
      </c>
    </row>
    <row r="167" spans="1:10" ht="65.25" customHeight="1" x14ac:dyDescent="0.25">
      <c r="A167" s="26">
        <v>1391978</v>
      </c>
      <c r="B167" s="27" t="s">
        <v>398</v>
      </c>
      <c r="C167" s="26" t="s">
        <v>399</v>
      </c>
      <c r="D167" s="26" t="s">
        <v>887</v>
      </c>
      <c r="E167" s="27" t="s">
        <v>888</v>
      </c>
      <c r="F167" s="28">
        <v>921.99</v>
      </c>
      <c r="G167" s="29" t="s">
        <v>889</v>
      </c>
      <c r="H167" s="28">
        <f t="shared" si="2"/>
        <v>921.99</v>
      </c>
      <c r="I167" s="30" t="str">
        <f>HYPERLINK(CONCATENATE("http://www.mercadopublico.cl/TiendaFicha/Ficha?idProducto=",Tabla3[[#This Row],[ID]]))</f>
        <v>http://www.mercadopublico.cl/TiendaFicha/Ficha?idProducto=1391978</v>
      </c>
      <c r="J167" s="31" t="str">
        <f>HYPERLINK(Tabla3[[#This Row],[Link1]],"Link")</f>
        <v>Link</v>
      </c>
    </row>
    <row r="168" spans="1:10" ht="65.25" customHeight="1" x14ac:dyDescent="0.25">
      <c r="A168" s="26">
        <v>1587092</v>
      </c>
      <c r="B168" s="27" t="s">
        <v>376</v>
      </c>
      <c r="C168" s="26" t="s">
        <v>425</v>
      </c>
      <c r="D168" s="26" t="s">
        <v>890</v>
      </c>
      <c r="E168" s="27" t="s">
        <v>891</v>
      </c>
      <c r="F168" s="28">
        <v>916.66</v>
      </c>
      <c r="G168" s="29" t="s">
        <v>892</v>
      </c>
      <c r="H168" s="28">
        <f t="shared" si="2"/>
        <v>916.66</v>
      </c>
      <c r="I168" s="30" t="str">
        <f>HYPERLINK(CONCATENATE("http://www.mercadopublico.cl/TiendaFicha/Ficha?idProducto=",Tabla3[[#This Row],[ID]]))</f>
        <v>http://www.mercadopublico.cl/TiendaFicha/Ficha?idProducto=1587092</v>
      </c>
      <c r="J168" s="31" t="str">
        <f>HYPERLINK(Tabla3[[#This Row],[Link1]],"Link")</f>
        <v>Link</v>
      </c>
    </row>
    <row r="169" spans="1:10" ht="65.25" customHeight="1" x14ac:dyDescent="0.25">
      <c r="A169" s="26">
        <v>1581222</v>
      </c>
      <c r="B169" s="27" t="s">
        <v>464</v>
      </c>
      <c r="C169" s="26" t="s">
        <v>346</v>
      </c>
      <c r="D169" s="26" t="s">
        <v>893</v>
      </c>
      <c r="E169" s="27" t="s">
        <v>894</v>
      </c>
      <c r="F169" s="28">
        <v>909.04</v>
      </c>
      <c r="G169" s="29" t="s">
        <v>895</v>
      </c>
      <c r="H169" s="28">
        <f t="shared" si="2"/>
        <v>909.04</v>
      </c>
      <c r="I169" s="30" t="str">
        <f>HYPERLINK(CONCATENATE("http://www.mercadopublico.cl/TiendaFicha/Ficha?idProducto=",Tabla3[[#This Row],[ID]]))</f>
        <v>http://www.mercadopublico.cl/TiendaFicha/Ficha?idProducto=1581222</v>
      </c>
      <c r="J169" s="31" t="str">
        <f>HYPERLINK(Tabla3[[#This Row],[Link1]],"Link")</f>
        <v>Link</v>
      </c>
    </row>
    <row r="170" spans="1:10" ht="65.25" customHeight="1" x14ac:dyDescent="0.25">
      <c r="A170" s="26">
        <v>1594458</v>
      </c>
      <c r="B170" s="27" t="s">
        <v>398</v>
      </c>
      <c r="C170" s="26" t="s">
        <v>381</v>
      </c>
      <c r="D170" s="26" t="s">
        <v>896</v>
      </c>
      <c r="E170" s="27" t="s">
        <v>897</v>
      </c>
      <c r="F170" s="28">
        <v>905</v>
      </c>
      <c r="G170" s="29" t="s">
        <v>898</v>
      </c>
      <c r="H170" s="28">
        <f t="shared" si="2"/>
        <v>905</v>
      </c>
      <c r="I170" s="30" t="str">
        <f>HYPERLINK(CONCATENATE("http://www.mercadopublico.cl/TiendaFicha/Ficha?idProducto=",Tabla3[[#This Row],[ID]]))</f>
        <v>http://www.mercadopublico.cl/TiendaFicha/Ficha?idProducto=1594458</v>
      </c>
      <c r="J170" s="31" t="str">
        <f>HYPERLINK(Tabla3[[#This Row],[Link1]],"Link")</f>
        <v>Link</v>
      </c>
    </row>
    <row r="171" spans="1:10" ht="65.25" customHeight="1" x14ac:dyDescent="0.25">
      <c r="A171" s="26">
        <v>1583359</v>
      </c>
      <c r="B171" s="27" t="s">
        <v>441</v>
      </c>
      <c r="C171" s="26" t="s">
        <v>354</v>
      </c>
      <c r="D171" s="26" t="s">
        <v>899</v>
      </c>
      <c r="E171" s="27" t="s">
        <v>900</v>
      </c>
      <c r="F171" s="28">
        <v>902</v>
      </c>
      <c r="G171" s="29" t="s">
        <v>901</v>
      </c>
      <c r="H171" s="28">
        <f t="shared" si="2"/>
        <v>902</v>
      </c>
      <c r="I171" s="30" t="str">
        <f>HYPERLINK(CONCATENATE("http://www.mercadopublico.cl/TiendaFicha/Ficha?idProducto=",Tabla3[[#This Row],[ID]]))</f>
        <v>http://www.mercadopublico.cl/TiendaFicha/Ficha?idProducto=1583359</v>
      </c>
      <c r="J171" s="31" t="str">
        <f>HYPERLINK(Tabla3[[#This Row],[Link1]],"Link")</f>
        <v>Link</v>
      </c>
    </row>
    <row r="172" spans="1:10" ht="65.25" customHeight="1" x14ac:dyDescent="0.25">
      <c r="A172" s="26">
        <v>1584930</v>
      </c>
      <c r="B172" s="27" t="s">
        <v>902</v>
      </c>
      <c r="C172" s="26" t="s">
        <v>354</v>
      </c>
      <c r="D172" s="26" t="s">
        <v>903</v>
      </c>
      <c r="E172" s="27" t="s">
        <v>904</v>
      </c>
      <c r="F172" s="28">
        <v>900</v>
      </c>
      <c r="G172" s="29" t="s">
        <v>905</v>
      </c>
      <c r="H172" s="28">
        <f t="shared" si="2"/>
        <v>900</v>
      </c>
      <c r="I172" s="30" t="str">
        <f>HYPERLINK(CONCATENATE("http://www.mercadopublico.cl/TiendaFicha/Ficha?idProducto=",Tabla3[[#This Row],[ID]]))</f>
        <v>http://www.mercadopublico.cl/TiendaFicha/Ficha?idProducto=1584930</v>
      </c>
      <c r="J172" s="31" t="str">
        <f>HYPERLINK(Tabla3[[#This Row],[Link1]],"Link")</f>
        <v>Link</v>
      </c>
    </row>
    <row r="173" spans="1:10" ht="65.25" customHeight="1" x14ac:dyDescent="0.25">
      <c r="A173" s="26">
        <v>1392921</v>
      </c>
      <c r="B173" s="27" t="s">
        <v>451</v>
      </c>
      <c r="C173" s="26" t="s">
        <v>437</v>
      </c>
      <c r="D173" s="26" t="s">
        <v>906</v>
      </c>
      <c r="E173" s="27" t="s">
        <v>907</v>
      </c>
      <c r="F173" s="28">
        <v>899.95</v>
      </c>
      <c r="G173" s="29" t="s">
        <v>908</v>
      </c>
      <c r="H173" s="28">
        <f t="shared" si="2"/>
        <v>899.95</v>
      </c>
      <c r="I173" s="30" t="str">
        <f>HYPERLINK(CONCATENATE("http://www.mercadopublico.cl/TiendaFicha/Ficha?idProducto=",Tabla3[[#This Row],[ID]]))</f>
        <v>http://www.mercadopublico.cl/TiendaFicha/Ficha?idProducto=1392921</v>
      </c>
      <c r="J173" s="31" t="str">
        <f>HYPERLINK(Tabla3[[#This Row],[Link1]],"Link")</f>
        <v>Link</v>
      </c>
    </row>
    <row r="174" spans="1:10" ht="65.25" customHeight="1" x14ac:dyDescent="0.25">
      <c r="A174" s="26">
        <v>1587933</v>
      </c>
      <c r="B174" s="27" t="s">
        <v>398</v>
      </c>
      <c r="C174" s="26" t="s">
        <v>381</v>
      </c>
      <c r="D174" s="26" t="s">
        <v>909</v>
      </c>
      <c r="E174" s="27" t="s">
        <v>910</v>
      </c>
      <c r="F174" s="28">
        <v>894</v>
      </c>
      <c r="G174" s="29" t="s">
        <v>911</v>
      </c>
      <c r="H174" s="28">
        <f t="shared" si="2"/>
        <v>894</v>
      </c>
      <c r="I174" s="30" t="str">
        <f>HYPERLINK(CONCATENATE("http://www.mercadopublico.cl/TiendaFicha/Ficha?idProducto=",Tabla3[[#This Row],[ID]]))</f>
        <v>http://www.mercadopublico.cl/TiendaFicha/Ficha?idProducto=1587933</v>
      </c>
      <c r="J174" s="31" t="str">
        <f>HYPERLINK(Tabla3[[#This Row],[Link1]],"Link")</f>
        <v>Link</v>
      </c>
    </row>
    <row r="175" spans="1:10" ht="65.25" customHeight="1" x14ac:dyDescent="0.25">
      <c r="A175" s="26">
        <v>1587094</v>
      </c>
      <c r="B175" s="27" t="s">
        <v>376</v>
      </c>
      <c r="C175" s="26" t="s">
        <v>425</v>
      </c>
      <c r="D175" s="26" t="s">
        <v>912</v>
      </c>
      <c r="E175" s="27" t="s">
        <v>913</v>
      </c>
      <c r="F175" s="28">
        <v>887.77</v>
      </c>
      <c r="G175" s="29" t="s">
        <v>914</v>
      </c>
      <c r="H175" s="28">
        <f t="shared" si="2"/>
        <v>887.77</v>
      </c>
      <c r="I175" s="30" t="str">
        <f>HYPERLINK(CONCATENATE("http://www.mercadopublico.cl/TiendaFicha/Ficha?idProducto=",Tabla3[[#This Row],[ID]]))</f>
        <v>http://www.mercadopublico.cl/TiendaFicha/Ficha?idProducto=1587094</v>
      </c>
      <c r="J175" s="31" t="str">
        <f>HYPERLINK(Tabla3[[#This Row],[Link1]],"Link")</f>
        <v>Link</v>
      </c>
    </row>
    <row r="176" spans="1:10" ht="65.25" customHeight="1" x14ac:dyDescent="0.25">
      <c r="A176" s="26">
        <v>1591997</v>
      </c>
      <c r="B176" s="27" t="s">
        <v>489</v>
      </c>
      <c r="C176" s="26" t="s">
        <v>381</v>
      </c>
      <c r="D176" s="26" t="s">
        <v>915</v>
      </c>
      <c r="E176" s="27" t="s">
        <v>916</v>
      </c>
      <c r="F176" s="28">
        <v>885.03</v>
      </c>
      <c r="G176" s="29" t="s">
        <v>917</v>
      </c>
      <c r="H176" s="28">
        <f t="shared" si="2"/>
        <v>885.03</v>
      </c>
      <c r="I176" s="30" t="str">
        <f>HYPERLINK(CONCATENATE("http://www.mercadopublico.cl/TiendaFicha/Ficha?idProducto=",Tabla3[[#This Row],[ID]]))</f>
        <v>http://www.mercadopublico.cl/TiendaFicha/Ficha?idProducto=1591997</v>
      </c>
      <c r="J176" s="31" t="str">
        <f>HYPERLINK(Tabla3[[#This Row],[Link1]],"Link")</f>
        <v>Link</v>
      </c>
    </row>
    <row r="177" spans="1:10" ht="65.25" customHeight="1" x14ac:dyDescent="0.25">
      <c r="A177" s="26">
        <v>1567999</v>
      </c>
      <c r="B177" s="27" t="s">
        <v>441</v>
      </c>
      <c r="C177" s="26" t="s">
        <v>918</v>
      </c>
      <c r="D177" s="26" t="s">
        <v>919</v>
      </c>
      <c r="E177" s="27" t="s">
        <v>920</v>
      </c>
      <c r="F177" s="28">
        <v>883.99</v>
      </c>
      <c r="G177" s="29" t="s">
        <v>921</v>
      </c>
      <c r="H177" s="28">
        <f t="shared" si="2"/>
        <v>883.99</v>
      </c>
      <c r="I177" s="30" t="str">
        <f>HYPERLINK(CONCATENATE("http://www.mercadopublico.cl/TiendaFicha/Ficha?idProducto=",Tabla3[[#This Row],[ID]]))</f>
        <v>http://www.mercadopublico.cl/TiendaFicha/Ficha?idProducto=1567999</v>
      </c>
      <c r="J177" s="31" t="str">
        <f>HYPERLINK(Tabla3[[#This Row],[Link1]],"Link")</f>
        <v>Link</v>
      </c>
    </row>
    <row r="178" spans="1:10" ht="65.25" customHeight="1" x14ac:dyDescent="0.25">
      <c r="A178" s="26">
        <v>1594455</v>
      </c>
      <c r="B178" s="27" t="s">
        <v>398</v>
      </c>
      <c r="C178" s="26" t="s">
        <v>381</v>
      </c>
      <c r="D178" s="26" t="s">
        <v>922</v>
      </c>
      <c r="E178" s="27" t="s">
        <v>923</v>
      </c>
      <c r="F178" s="28">
        <v>882.22</v>
      </c>
      <c r="G178" s="29" t="s">
        <v>924</v>
      </c>
      <c r="H178" s="28">
        <f t="shared" si="2"/>
        <v>882.22</v>
      </c>
      <c r="I178" s="30" t="str">
        <f>HYPERLINK(CONCATENATE("http://www.mercadopublico.cl/TiendaFicha/Ficha?idProducto=",Tabla3[[#This Row],[ID]]))</f>
        <v>http://www.mercadopublico.cl/TiendaFicha/Ficha?idProducto=1594455</v>
      </c>
      <c r="J178" s="31" t="str">
        <f>HYPERLINK(Tabla3[[#This Row],[Link1]],"Link")</f>
        <v>Link</v>
      </c>
    </row>
    <row r="179" spans="1:10" ht="65.25" customHeight="1" x14ac:dyDescent="0.25">
      <c r="A179" s="26">
        <v>1597042</v>
      </c>
      <c r="B179" s="27" t="s">
        <v>398</v>
      </c>
      <c r="C179" s="26" t="s">
        <v>399</v>
      </c>
      <c r="D179" s="26" t="s">
        <v>925</v>
      </c>
      <c r="E179" s="27" t="s">
        <v>926</v>
      </c>
      <c r="F179" s="28">
        <v>879</v>
      </c>
      <c r="G179" s="29" t="s">
        <v>927</v>
      </c>
      <c r="H179" s="28">
        <f t="shared" si="2"/>
        <v>879</v>
      </c>
      <c r="I179" s="30" t="str">
        <f>HYPERLINK(CONCATENATE("http://www.mercadopublico.cl/TiendaFicha/Ficha?idProducto=",Tabla3[[#This Row],[ID]]))</f>
        <v>http://www.mercadopublico.cl/TiendaFicha/Ficha?idProducto=1597042</v>
      </c>
      <c r="J179" s="31" t="str">
        <f>HYPERLINK(Tabla3[[#This Row],[Link1]],"Link")</f>
        <v>Link</v>
      </c>
    </row>
    <row r="180" spans="1:10" ht="65.25" customHeight="1" x14ac:dyDescent="0.25">
      <c r="A180" s="26">
        <v>1580239</v>
      </c>
      <c r="B180" s="27" t="s">
        <v>398</v>
      </c>
      <c r="C180" s="26" t="s">
        <v>381</v>
      </c>
      <c r="D180" s="26" t="s">
        <v>928</v>
      </c>
      <c r="E180" s="27" t="s">
        <v>929</v>
      </c>
      <c r="F180" s="28">
        <v>877.42</v>
      </c>
      <c r="G180" s="29" t="s">
        <v>930</v>
      </c>
      <c r="H180" s="28">
        <f t="shared" si="2"/>
        <v>877.42</v>
      </c>
      <c r="I180" s="30" t="str">
        <f>HYPERLINK(CONCATENATE("http://www.mercadopublico.cl/TiendaFicha/Ficha?idProducto=",Tabla3[[#This Row],[ID]]))</f>
        <v>http://www.mercadopublico.cl/TiendaFicha/Ficha?idProducto=1580239</v>
      </c>
      <c r="J180" s="31" t="str">
        <f>HYPERLINK(Tabla3[[#This Row],[Link1]],"Link")</f>
        <v>Link</v>
      </c>
    </row>
    <row r="181" spans="1:10" ht="65.25" customHeight="1" x14ac:dyDescent="0.25">
      <c r="A181" s="26">
        <v>1600062</v>
      </c>
      <c r="B181" s="27" t="s">
        <v>489</v>
      </c>
      <c r="C181" s="26" t="s">
        <v>399</v>
      </c>
      <c r="D181" s="26" t="s">
        <v>931</v>
      </c>
      <c r="E181" s="27" t="s">
        <v>932</v>
      </c>
      <c r="F181" s="28">
        <v>875.07</v>
      </c>
      <c r="G181" s="29" t="s">
        <v>933</v>
      </c>
      <c r="H181" s="28">
        <f t="shared" si="2"/>
        <v>875.07</v>
      </c>
      <c r="I181" s="30" t="str">
        <f>HYPERLINK(CONCATENATE("http://www.mercadopublico.cl/TiendaFicha/Ficha?idProducto=",Tabla3[[#This Row],[ID]]))</f>
        <v>http://www.mercadopublico.cl/TiendaFicha/Ficha?idProducto=1600062</v>
      </c>
      <c r="J181" s="31" t="str">
        <f>HYPERLINK(Tabla3[[#This Row],[Link1]],"Link")</f>
        <v>Link</v>
      </c>
    </row>
    <row r="182" spans="1:10" ht="65.25" customHeight="1" x14ac:dyDescent="0.25">
      <c r="A182" s="26">
        <v>1568054</v>
      </c>
      <c r="B182" s="27" t="s">
        <v>489</v>
      </c>
      <c r="C182" s="26" t="s">
        <v>399</v>
      </c>
      <c r="D182" s="26" t="s">
        <v>934</v>
      </c>
      <c r="E182" s="27" t="s">
        <v>935</v>
      </c>
      <c r="F182" s="28">
        <v>873.95</v>
      </c>
      <c r="G182" s="29" t="s">
        <v>936</v>
      </c>
      <c r="H182" s="28">
        <f t="shared" si="2"/>
        <v>873.95</v>
      </c>
      <c r="I182" s="30" t="str">
        <f>HYPERLINK(CONCATENATE("http://www.mercadopublico.cl/TiendaFicha/Ficha?idProducto=",Tabla3[[#This Row],[ID]]))</f>
        <v>http://www.mercadopublico.cl/TiendaFicha/Ficha?idProducto=1568054</v>
      </c>
      <c r="J182" s="31" t="str">
        <f>HYPERLINK(Tabla3[[#This Row],[Link1]],"Link")</f>
        <v>Link</v>
      </c>
    </row>
    <row r="183" spans="1:10" ht="65.25" customHeight="1" x14ac:dyDescent="0.25">
      <c r="A183" s="26">
        <v>1597046</v>
      </c>
      <c r="B183" s="27" t="s">
        <v>489</v>
      </c>
      <c r="C183" s="26" t="s">
        <v>381</v>
      </c>
      <c r="D183" s="26" t="s">
        <v>937</v>
      </c>
      <c r="E183" s="27" t="s">
        <v>938</v>
      </c>
      <c r="F183" s="28">
        <v>873</v>
      </c>
      <c r="G183" s="29" t="s">
        <v>939</v>
      </c>
      <c r="H183" s="28">
        <f t="shared" si="2"/>
        <v>873</v>
      </c>
      <c r="I183" s="30" t="str">
        <f>HYPERLINK(CONCATENATE("http://www.mercadopublico.cl/TiendaFicha/Ficha?idProducto=",Tabla3[[#This Row],[ID]]))</f>
        <v>http://www.mercadopublico.cl/TiendaFicha/Ficha?idProducto=1597046</v>
      </c>
      <c r="J183" s="31" t="str">
        <f>HYPERLINK(Tabla3[[#This Row],[Link1]],"Link")</f>
        <v>Link</v>
      </c>
    </row>
    <row r="184" spans="1:10" ht="65.25" customHeight="1" x14ac:dyDescent="0.25">
      <c r="A184" s="26">
        <v>1594646</v>
      </c>
      <c r="B184" s="27" t="s">
        <v>441</v>
      </c>
      <c r="C184" s="26" t="s">
        <v>381</v>
      </c>
      <c r="D184" s="26" t="s">
        <v>940</v>
      </c>
      <c r="E184" s="27" t="s">
        <v>941</v>
      </c>
      <c r="F184" s="28">
        <v>866.66</v>
      </c>
      <c r="G184" s="29" t="s">
        <v>942</v>
      </c>
      <c r="H184" s="28">
        <f t="shared" si="2"/>
        <v>866.66</v>
      </c>
      <c r="I184" s="30" t="str">
        <f>HYPERLINK(CONCATENATE("http://www.mercadopublico.cl/TiendaFicha/Ficha?idProducto=",Tabla3[[#This Row],[ID]]))</f>
        <v>http://www.mercadopublico.cl/TiendaFicha/Ficha?idProducto=1594646</v>
      </c>
      <c r="J184" s="31" t="str">
        <f>HYPERLINK(Tabla3[[#This Row],[Link1]],"Link")</f>
        <v>Link</v>
      </c>
    </row>
    <row r="185" spans="1:10" ht="65.25" customHeight="1" x14ac:dyDescent="0.25">
      <c r="A185" s="26">
        <v>1565327</v>
      </c>
      <c r="B185" s="27" t="s">
        <v>441</v>
      </c>
      <c r="C185" s="26" t="s">
        <v>708</v>
      </c>
      <c r="D185" s="26" t="s">
        <v>943</v>
      </c>
      <c r="E185" s="27" t="s">
        <v>944</v>
      </c>
      <c r="F185" s="28">
        <v>858.51</v>
      </c>
      <c r="G185" s="29" t="s">
        <v>945</v>
      </c>
      <c r="H185" s="28">
        <f t="shared" si="2"/>
        <v>858.51</v>
      </c>
      <c r="I185" s="30" t="str">
        <f>HYPERLINK(CONCATENATE("http://www.mercadopublico.cl/TiendaFicha/Ficha?idProducto=",Tabla3[[#This Row],[ID]]))</f>
        <v>http://www.mercadopublico.cl/TiendaFicha/Ficha?idProducto=1565327</v>
      </c>
      <c r="J185" s="31" t="str">
        <f>HYPERLINK(Tabla3[[#This Row],[Link1]],"Link")</f>
        <v>Link</v>
      </c>
    </row>
    <row r="186" spans="1:10" ht="65.25" customHeight="1" x14ac:dyDescent="0.25">
      <c r="A186" s="26">
        <v>1597351</v>
      </c>
      <c r="B186" s="27" t="s">
        <v>441</v>
      </c>
      <c r="C186" s="26" t="s">
        <v>399</v>
      </c>
      <c r="D186" s="26" t="s">
        <v>946</v>
      </c>
      <c r="E186" s="27" t="s">
        <v>947</v>
      </c>
      <c r="F186" s="28">
        <v>858.3</v>
      </c>
      <c r="G186" s="29" t="s">
        <v>948</v>
      </c>
      <c r="H186" s="28">
        <f t="shared" si="2"/>
        <v>858.3</v>
      </c>
      <c r="I186" s="30" t="str">
        <f>HYPERLINK(CONCATENATE("http://www.mercadopublico.cl/TiendaFicha/Ficha?idProducto=",Tabla3[[#This Row],[ID]]))</f>
        <v>http://www.mercadopublico.cl/TiendaFicha/Ficha?idProducto=1597351</v>
      </c>
      <c r="J186" s="31" t="str">
        <f>HYPERLINK(Tabla3[[#This Row],[Link1]],"Link")</f>
        <v>Link</v>
      </c>
    </row>
    <row r="187" spans="1:10" ht="65.25" customHeight="1" x14ac:dyDescent="0.25">
      <c r="A187" s="26">
        <v>1597352</v>
      </c>
      <c r="B187" s="27" t="s">
        <v>441</v>
      </c>
      <c r="C187" s="26" t="s">
        <v>399</v>
      </c>
      <c r="D187" s="26" t="s">
        <v>949</v>
      </c>
      <c r="E187" s="27" t="s">
        <v>950</v>
      </c>
      <c r="F187" s="28">
        <v>858.3</v>
      </c>
      <c r="G187" s="29" t="s">
        <v>951</v>
      </c>
      <c r="H187" s="28">
        <f t="shared" si="2"/>
        <v>858.3</v>
      </c>
      <c r="I187" s="30" t="str">
        <f>HYPERLINK(CONCATENATE("http://www.mercadopublico.cl/TiendaFicha/Ficha?idProducto=",Tabla3[[#This Row],[ID]]))</f>
        <v>http://www.mercadopublico.cl/TiendaFicha/Ficha?idProducto=1597352</v>
      </c>
      <c r="J187" s="31" t="str">
        <f>HYPERLINK(Tabla3[[#This Row],[Link1]],"Link")</f>
        <v>Link</v>
      </c>
    </row>
    <row r="188" spans="1:10" ht="65.25" customHeight="1" x14ac:dyDescent="0.25">
      <c r="A188" s="26">
        <v>1597258</v>
      </c>
      <c r="B188" s="27" t="s">
        <v>441</v>
      </c>
      <c r="C188" s="26" t="s">
        <v>399</v>
      </c>
      <c r="D188" s="26" t="s">
        <v>952</v>
      </c>
      <c r="E188" s="27" t="s">
        <v>953</v>
      </c>
      <c r="F188" s="28">
        <v>851.88</v>
      </c>
      <c r="G188" s="29" t="s">
        <v>954</v>
      </c>
      <c r="H188" s="28">
        <f t="shared" si="2"/>
        <v>851.88</v>
      </c>
      <c r="I188" s="30" t="str">
        <f>HYPERLINK(CONCATENATE("http://www.mercadopublico.cl/TiendaFicha/Ficha?idProducto=",Tabla3[[#This Row],[ID]]))</f>
        <v>http://www.mercadopublico.cl/TiendaFicha/Ficha?idProducto=1597258</v>
      </c>
      <c r="J188" s="31" t="str">
        <f>HYPERLINK(Tabla3[[#This Row],[Link1]],"Link")</f>
        <v>Link</v>
      </c>
    </row>
    <row r="189" spans="1:10" ht="65.25" customHeight="1" x14ac:dyDescent="0.25">
      <c r="A189" s="26">
        <v>1597259</v>
      </c>
      <c r="B189" s="27" t="s">
        <v>441</v>
      </c>
      <c r="C189" s="26" t="s">
        <v>399</v>
      </c>
      <c r="D189" s="26" t="s">
        <v>955</v>
      </c>
      <c r="E189" s="27" t="s">
        <v>956</v>
      </c>
      <c r="F189" s="28">
        <v>851.88</v>
      </c>
      <c r="G189" s="29" t="s">
        <v>957</v>
      </c>
      <c r="H189" s="28">
        <f t="shared" si="2"/>
        <v>851.88</v>
      </c>
      <c r="I189" s="30" t="str">
        <f>HYPERLINK(CONCATENATE("http://www.mercadopublico.cl/TiendaFicha/Ficha?idProducto=",Tabla3[[#This Row],[ID]]))</f>
        <v>http://www.mercadopublico.cl/TiendaFicha/Ficha?idProducto=1597259</v>
      </c>
      <c r="J189" s="31" t="str">
        <f>HYPERLINK(Tabla3[[#This Row],[Link1]],"Link")</f>
        <v>Link</v>
      </c>
    </row>
    <row r="190" spans="1:10" ht="65.25" customHeight="1" x14ac:dyDescent="0.25">
      <c r="A190" s="26">
        <v>1597350</v>
      </c>
      <c r="B190" s="27" t="s">
        <v>441</v>
      </c>
      <c r="C190" s="26" t="s">
        <v>399</v>
      </c>
      <c r="D190" s="26" t="s">
        <v>958</v>
      </c>
      <c r="E190" s="27" t="s">
        <v>959</v>
      </c>
      <c r="F190" s="28">
        <v>851.88</v>
      </c>
      <c r="G190" s="29" t="s">
        <v>960</v>
      </c>
      <c r="H190" s="28">
        <f t="shared" si="2"/>
        <v>851.88</v>
      </c>
      <c r="I190" s="30" t="str">
        <f>HYPERLINK(CONCATENATE("http://www.mercadopublico.cl/TiendaFicha/Ficha?idProducto=",Tabla3[[#This Row],[ID]]))</f>
        <v>http://www.mercadopublico.cl/TiendaFicha/Ficha?idProducto=1597350</v>
      </c>
      <c r="J190" s="31" t="str">
        <f>HYPERLINK(Tabla3[[#This Row],[Link1]],"Link")</f>
        <v>Link</v>
      </c>
    </row>
    <row r="191" spans="1:10" ht="65.25" customHeight="1" x14ac:dyDescent="0.25">
      <c r="A191" s="26">
        <v>1547470</v>
      </c>
      <c r="B191" s="27" t="s">
        <v>489</v>
      </c>
      <c r="C191" s="26" t="s">
        <v>399</v>
      </c>
      <c r="D191" s="26" t="s">
        <v>961</v>
      </c>
      <c r="E191" s="27" t="s">
        <v>962</v>
      </c>
      <c r="F191" s="28">
        <v>848.99</v>
      </c>
      <c r="G191" s="29" t="s">
        <v>963</v>
      </c>
      <c r="H191" s="28">
        <f t="shared" si="2"/>
        <v>848.99</v>
      </c>
      <c r="I191" s="30" t="str">
        <f>HYPERLINK(CONCATENATE("http://www.mercadopublico.cl/TiendaFicha/Ficha?idProducto=",Tabla3[[#This Row],[ID]]))</f>
        <v>http://www.mercadopublico.cl/TiendaFicha/Ficha?idProducto=1547470</v>
      </c>
      <c r="J191" s="31" t="str">
        <f>HYPERLINK(Tabla3[[#This Row],[Link1]],"Link")</f>
        <v>Link</v>
      </c>
    </row>
    <row r="192" spans="1:10" ht="65.25" customHeight="1" x14ac:dyDescent="0.25">
      <c r="A192" s="26">
        <v>1534078</v>
      </c>
      <c r="B192" s="27" t="s">
        <v>441</v>
      </c>
      <c r="C192" s="26" t="s">
        <v>399</v>
      </c>
      <c r="D192" s="26" t="s">
        <v>964</v>
      </c>
      <c r="E192" s="27" t="s">
        <v>965</v>
      </c>
      <c r="F192" s="28">
        <v>844.42</v>
      </c>
      <c r="G192" s="29" t="s">
        <v>966</v>
      </c>
      <c r="H192" s="28">
        <f t="shared" si="2"/>
        <v>844.42</v>
      </c>
      <c r="I192" s="30" t="str">
        <f>HYPERLINK(CONCATENATE("http://www.mercadopublico.cl/TiendaFicha/Ficha?idProducto=",Tabla3[[#This Row],[ID]]))</f>
        <v>http://www.mercadopublico.cl/TiendaFicha/Ficha?idProducto=1534078</v>
      </c>
      <c r="J192" s="31" t="str">
        <f>HYPERLINK(Tabla3[[#This Row],[Link1]],"Link")</f>
        <v>Link</v>
      </c>
    </row>
    <row r="193" spans="1:10" ht="65.25" customHeight="1" x14ac:dyDescent="0.25">
      <c r="A193" s="26">
        <v>1580242</v>
      </c>
      <c r="B193" s="27" t="s">
        <v>489</v>
      </c>
      <c r="C193" s="26" t="s">
        <v>381</v>
      </c>
      <c r="D193" s="26" t="s">
        <v>967</v>
      </c>
      <c r="E193" s="27" t="s">
        <v>968</v>
      </c>
      <c r="F193" s="28">
        <v>843</v>
      </c>
      <c r="G193" s="29" t="s">
        <v>969</v>
      </c>
      <c r="H193" s="28">
        <f t="shared" si="2"/>
        <v>843</v>
      </c>
      <c r="I193" s="30" t="str">
        <f>HYPERLINK(CONCATENATE("http://www.mercadopublico.cl/TiendaFicha/Ficha?idProducto=",Tabla3[[#This Row],[ID]]))</f>
        <v>http://www.mercadopublico.cl/TiendaFicha/Ficha?idProducto=1580242</v>
      </c>
      <c r="J193" s="31" t="str">
        <f>HYPERLINK(Tabla3[[#This Row],[Link1]],"Link")</f>
        <v>Link</v>
      </c>
    </row>
    <row r="194" spans="1:10" ht="65.25" customHeight="1" x14ac:dyDescent="0.25">
      <c r="A194" s="26">
        <v>1526955</v>
      </c>
      <c r="B194" s="27" t="s">
        <v>489</v>
      </c>
      <c r="C194" s="26" t="s">
        <v>399</v>
      </c>
      <c r="D194" s="26" t="s">
        <v>970</v>
      </c>
      <c r="E194" s="27" t="s">
        <v>971</v>
      </c>
      <c r="F194" s="28">
        <v>841.5</v>
      </c>
      <c r="G194" s="29" t="s">
        <v>972</v>
      </c>
      <c r="H194" s="28">
        <f t="shared" si="2"/>
        <v>841.5</v>
      </c>
      <c r="I194" s="30" t="str">
        <f>HYPERLINK(CONCATENATE("http://www.mercadopublico.cl/TiendaFicha/Ficha?idProducto=",Tabla3[[#This Row],[ID]]))</f>
        <v>http://www.mercadopublico.cl/TiendaFicha/Ficha?idProducto=1526955</v>
      </c>
      <c r="J194" s="31" t="str">
        <f>HYPERLINK(Tabla3[[#This Row],[Link1]],"Link")</f>
        <v>Link</v>
      </c>
    </row>
    <row r="195" spans="1:10" ht="65.25" customHeight="1" x14ac:dyDescent="0.25">
      <c r="A195" s="26">
        <v>1587295</v>
      </c>
      <c r="B195" s="27" t="s">
        <v>643</v>
      </c>
      <c r="C195" s="26" t="s">
        <v>809</v>
      </c>
      <c r="D195" s="26" t="s">
        <v>973</v>
      </c>
      <c r="E195" s="27" t="s">
        <v>974</v>
      </c>
      <c r="F195" s="28">
        <v>838</v>
      </c>
      <c r="G195" s="29" t="s">
        <v>975</v>
      </c>
      <c r="H195" s="28">
        <f t="shared" ref="H195:H258" si="3">IF(F195&gt;=40001,F195-(F195*1.5%),IF(F195&gt;=20001,F195-(F195*0.5%),F195))</f>
        <v>838</v>
      </c>
      <c r="I195" s="30" t="str">
        <f>HYPERLINK(CONCATENATE("http://www.mercadopublico.cl/TiendaFicha/Ficha?idProducto=",Tabla3[[#This Row],[ID]]))</f>
        <v>http://www.mercadopublico.cl/TiendaFicha/Ficha?idProducto=1587295</v>
      </c>
      <c r="J195" s="31" t="str">
        <f>HYPERLINK(Tabla3[[#This Row],[Link1]],"Link")</f>
        <v>Link</v>
      </c>
    </row>
    <row r="196" spans="1:10" ht="65.25" customHeight="1" x14ac:dyDescent="0.25">
      <c r="A196" s="26">
        <v>1600081</v>
      </c>
      <c r="B196" s="27" t="s">
        <v>398</v>
      </c>
      <c r="C196" s="26" t="s">
        <v>399</v>
      </c>
      <c r="D196" s="26" t="s">
        <v>976</v>
      </c>
      <c r="E196" s="27" t="s">
        <v>977</v>
      </c>
      <c r="F196" s="28">
        <v>835.48</v>
      </c>
      <c r="G196" s="29" t="s">
        <v>978</v>
      </c>
      <c r="H196" s="28">
        <f t="shared" si="3"/>
        <v>835.48</v>
      </c>
      <c r="I196" s="30" t="str">
        <f>HYPERLINK(CONCATENATE("http://www.mercadopublico.cl/TiendaFicha/Ficha?idProducto=",Tabla3[[#This Row],[ID]]))</f>
        <v>http://www.mercadopublico.cl/TiendaFicha/Ficha?idProducto=1600081</v>
      </c>
      <c r="J196" s="31" t="str">
        <f>HYPERLINK(Tabla3[[#This Row],[Link1]],"Link")</f>
        <v>Link</v>
      </c>
    </row>
    <row r="197" spans="1:10" ht="65.25" customHeight="1" x14ac:dyDescent="0.25">
      <c r="A197" s="26">
        <v>1581192</v>
      </c>
      <c r="B197" s="27" t="s">
        <v>398</v>
      </c>
      <c r="C197" s="26" t="s">
        <v>381</v>
      </c>
      <c r="D197" s="26" t="s">
        <v>979</v>
      </c>
      <c r="E197" s="27" t="s">
        <v>980</v>
      </c>
      <c r="F197" s="28">
        <v>835</v>
      </c>
      <c r="G197" s="29" t="s">
        <v>981</v>
      </c>
      <c r="H197" s="28">
        <f t="shared" si="3"/>
        <v>835</v>
      </c>
      <c r="I197" s="30" t="str">
        <f>HYPERLINK(CONCATENATE("http://www.mercadopublico.cl/TiendaFicha/Ficha?idProducto=",Tabla3[[#This Row],[ID]]))</f>
        <v>http://www.mercadopublico.cl/TiendaFicha/Ficha?idProducto=1581192</v>
      </c>
      <c r="J197" s="31" t="str">
        <f>HYPERLINK(Tabla3[[#This Row],[Link1]],"Link")</f>
        <v>Link</v>
      </c>
    </row>
    <row r="198" spans="1:10" ht="65.25" customHeight="1" x14ac:dyDescent="0.25">
      <c r="A198" s="26">
        <v>1548777</v>
      </c>
      <c r="B198" s="27" t="s">
        <v>376</v>
      </c>
      <c r="C198" s="26" t="s">
        <v>377</v>
      </c>
      <c r="D198" s="26" t="s">
        <v>982</v>
      </c>
      <c r="E198" s="27" t="s">
        <v>983</v>
      </c>
      <c r="F198" s="28">
        <v>834.5</v>
      </c>
      <c r="G198" s="29" t="s">
        <v>984</v>
      </c>
      <c r="H198" s="28">
        <f t="shared" si="3"/>
        <v>834.5</v>
      </c>
      <c r="I198" s="30" t="str">
        <f>HYPERLINK(CONCATENATE("http://www.mercadopublico.cl/TiendaFicha/Ficha?idProducto=",Tabla3[[#This Row],[ID]]))</f>
        <v>http://www.mercadopublico.cl/TiendaFicha/Ficha?idProducto=1548777</v>
      </c>
      <c r="J198" s="31" t="str">
        <f>HYPERLINK(Tabla3[[#This Row],[Link1]],"Link")</f>
        <v>Link</v>
      </c>
    </row>
    <row r="199" spans="1:10" ht="65.25" customHeight="1" x14ac:dyDescent="0.25">
      <c r="A199" s="26">
        <v>1581193</v>
      </c>
      <c r="B199" s="27" t="s">
        <v>489</v>
      </c>
      <c r="C199" s="26" t="s">
        <v>381</v>
      </c>
      <c r="D199" s="26" t="s">
        <v>985</v>
      </c>
      <c r="E199" s="27" t="s">
        <v>986</v>
      </c>
      <c r="F199" s="28">
        <v>834.44</v>
      </c>
      <c r="G199" s="29" t="s">
        <v>987</v>
      </c>
      <c r="H199" s="28">
        <f t="shared" si="3"/>
        <v>834.44</v>
      </c>
      <c r="I199" s="30" t="str">
        <f>HYPERLINK(CONCATENATE("http://www.mercadopublico.cl/TiendaFicha/Ficha?idProducto=",Tabla3[[#This Row],[ID]]))</f>
        <v>http://www.mercadopublico.cl/TiendaFicha/Ficha?idProducto=1581193</v>
      </c>
      <c r="J199" s="31" t="str">
        <f>HYPERLINK(Tabla3[[#This Row],[Link1]],"Link")</f>
        <v>Link</v>
      </c>
    </row>
    <row r="200" spans="1:10" ht="65.25" customHeight="1" x14ac:dyDescent="0.25">
      <c r="A200" s="26">
        <v>1579832</v>
      </c>
      <c r="B200" s="27" t="s">
        <v>398</v>
      </c>
      <c r="C200" s="26" t="s">
        <v>399</v>
      </c>
      <c r="D200" s="26" t="s">
        <v>988</v>
      </c>
      <c r="E200" s="27" t="s">
        <v>989</v>
      </c>
      <c r="F200" s="28">
        <v>834.23</v>
      </c>
      <c r="G200" s="29" t="s">
        <v>990</v>
      </c>
      <c r="H200" s="28">
        <f t="shared" si="3"/>
        <v>834.23</v>
      </c>
      <c r="I200" s="30" t="str">
        <f>HYPERLINK(CONCATENATE("http://www.mercadopublico.cl/TiendaFicha/Ficha?idProducto=",Tabla3[[#This Row],[ID]]))</f>
        <v>http://www.mercadopublico.cl/TiendaFicha/Ficha?idProducto=1579832</v>
      </c>
      <c r="J200" s="31" t="str">
        <f>HYPERLINK(Tabla3[[#This Row],[Link1]],"Link")</f>
        <v>Link</v>
      </c>
    </row>
    <row r="201" spans="1:10" ht="65.25" customHeight="1" x14ac:dyDescent="0.25">
      <c r="A201" s="26">
        <v>1594461</v>
      </c>
      <c r="B201" s="27" t="s">
        <v>489</v>
      </c>
      <c r="C201" s="26" t="s">
        <v>381</v>
      </c>
      <c r="D201" s="26" t="s">
        <v>991</v>
      </c>
      <c r="E201" s="27" t="s">
        <v>992</v>
      </c>
      <c r="F201" s="28">
        <v>834</v>
      </c>
      <c r="G201" s="29" t="s">
        <v>993</v>
      </c>
      <c r="H201" s="28">
        <f t="shared" si="3"/>
        <v>834</v>
      </c>
      <c r="I201" s="30" t="str">
        <f>HYPERLINK(CONCATENATE("http://www.mercadopublico.cl/TiendaFicha/Ficha?idProducto=",Tabla3[[#This Row],[ID]]))</f>
        <v>http://www.mercadopublico.cl/TiendaFicha/Ficha?idProducto=1594461</v>
      </c>
      <c r="J201" s="31" t="str">
        <f>HYPERLINK(Tabla3[[#This Row],[Link1]],"Link")</f>
        <v>Link</v>
      </c>
    </row>
    <row r="202" spans="1:10" ht="65.25" customHeight="1" x14ac:dyDescent="0.25">
      <c r="A202" s="26">
        <v>1570062</v>
      </c>
      <c r="B202" s="27" t="s">
        <v>489</v>
      </c>
      <c r="C202" s="26" t="s">
        <v>399</v>
      </c>
      <c r="D202" s="26" t="s">
        <v>994</v>
      </c>
      <c r="E202" s="27" t="s">
        <v>995</v>
      </c>
      <c r="F202" s="28">
        <v>829.95</v>
      </c>
      <c r="G202" s="29" t="s">
        <v>996</v>
      </c>
      <c r="H202" s="28">
        <f t="shared" si="3"/>
        <v>829.95</v>
      </c>
      <c r="I202" s="30" t="str">
        <f>HYPERLINK(CONCATENATE("http://www.mercadopublico.cl/TiendaFicha/Ficha?idProducto=",Tabla3[[#This Row],[ID]]))</f>
        <v>http://www.mercadopublico.cl/TiendaFicha/Ficha?idProducto=1570062</v>
      </c>
      <c r="J202" s="31" t="str">
        <f>HYPERLINK(Tabla3[[#This Row],[Link1]],"Link")</f>
        <v>Link</v>
      </c>
    </row>
    <row r="203" spans="1:10" ht="65.25" customHeight="1" x14ac:dyDescent="0.25">
      <c r="A203" s="26">
        <v>1560915</v>
      </c>
      <c r="B203" s="27" t="s">
        <v>398</v>
      </c>
      <c r="C203" s="26" t="s">
        <v>381</v>
      </c>
      <c r="D203" s="26" t="s">
        <v>997</v>
      </c>
      <c r="E203" s="27" t="s">
        <v>998</v>
      </c>
      <c r="F203" s="28">
        <v>814</v>
      </c>
      <c r="G203" s="29" t="s">
        <v>999</v>
      </c>
      <c r="H203" s="28">
        <f t="shared" si="3"/>
        <v>814</v>
      </c>
      <c r="I203" s="30" t="str">
        <f>HYPERLINK(CONCATENATE("http://www.mercadopublico.cl/TiendaFicha/Ficha?idProducto=",Tabla3[[#This Row],[ID]]))</f>
        <v>http://www.mercadopublico.cl/TiendaFicha/Ficha?idProducto=1560915</v>
      </c>
      <c r="J203" s="31" t="str">
        <f>HYPERLINK(Tabla3[[#This Row],[Link1]],"Link")</f>
        <v>Link</v>
      </c>
    </row>
    <row r="204" spans="1:10" ht="65.25" customHeight="1" x14ac:dyDescent="0.25">
      <c r="A204" s="26">
        <v>1547486</v>
      </c>
      <c r="B204" s="27" t="s">
        <v>489</v>
      </c>
      <c r="C204" s="26" t="s">
        <v>399</v>
      </c>
      <c r="D204" s="26" t="s">
        <v>1000</v>
      </c>
      <c r="E204" s="27" t="s">
        <v>1001</v>
      </c>
      <c r="F204" s="28">
        <v>813</v>
      </c>
      <c r="G204" s="29" t="s">
        <v>1002</v>
      </c>
      <c r="H204" s="28">
        <f t="shared" si="3"/>
        <v>813</v>
      </c>
      <c r="I204" s="30" t="str">
        <f>HYPERLINK(CONCATENATE("http://www.mercadopublico.cl/TiendaFicha/Ficha?idProducto=",Tabla3[[#This Row],[ID]]))</f>
        <v>http://www.mercadopublico.cl/TiendaFicha/Ficha?idProducto=1547486</v>
      </c>
      <c r="J204" s="31" t="str">
        <f>HYPERLINK(Tabla3[[#This Row],[Link1]],"Link")</f>
        <v>Link</v>
      </c>
    </row>
    <row r="205" spans="1:10" ht="65.25" customHeight="1" x14ac:dyDescent="0.25">
      <c r="A205" s="26">
        <v>1594560</v>
      </c>
      <c r="B205" s="27" t="s">
        <v>511</v>
      </c>
      <c r="C205" s="26" t="s">
        <v>555</v>
      </c>
      <c r="D205" s="26" t="s">
        <v>1003</v>
      </c>
      <c r="E205" s="27" t="s">
        <v>1004</v>
      </c>
      <c r="F205" s="28">
        <v>812.72</v>
      </c>
      <c r="G205" s="29" t="s">
        <v>1005</v>
      </c>
      <c r="H205" s="28">
        <f t="shared" si="3"/>
        <v>812.72</v>
      </c>
      <c r="I205" s="30" t="str">
        <f>HYPERLINK(CONCATENATE("http://www.mercadopublico.cl/TiendaFicha/Ficha?idProducto=",Tabla3[[#This Row],[ID]]))</f>
        <v>http://www.mercadopublico.cl/TiendaFicha/Ficha?idProducto=1594560</v>
      </c>
      <c r="J205" s="31" t="str">
        <f>HYPERLINK(Tabla3[[#This Row],[Link1]],"Link")</f>
        <v>Link</v>
      </c>
    </row>
    <row r="206" spans="1:10" ht="65.25" customHeight="1" x14ac:dyDescent="0.25">
      <c r="A206" s="26">
        <v>1599215</v>
      </c>
      <c r="B206" s="27" t="s">
        <v>772</v>
      </c>
      <c r="C206" s="26" t="s">
        <v>1006</v>
      </c>
      <c r="D206" s="26" t="s">
        <v>1007</v>
      </c>
      <c r="E206" s="27" t="s">
        <v>1008</v>
      </c>
      <c r="F206" s="28">
        <v>812.01</v>
      </c>
      <c r="G206" s="29" t="s">
        <v>1009</v>
      </c>
      <c r="H206" s="28">
        <f t="shared" si="3"/>
        <v>812.01</v>
      </c>
      <c r="I206" s="30" t="str">
        <f>HYPERLINK(CONCATENATE("http://www.mercadopublico.cl/TiendaFicha/Ficha?idProducto=",Tabla3[[#This Row],[ID]]))</f>
        <v>http://www.mercadopublico.cl/TiendaFicha/Ficha?idProducto=1599215</v>
      </c>
      <c r="J206" s="31" t="str">
        <f>HYPERLINK(Tabla3[[#This Row],[Link1]],"Link")</f>
        <v>Link</v>
      </c>
    </row>
    <row r="207" spans="1:10" ht="65.25" customHeight="1" x14ac:dyDescent="0.25">
      <c r="A207" s="26">
        <v>1377294</v>
      </c>
      <c r="B207" s="27" t="s">
        <v>441</v>
      </c>
      <c r="C207" s="26" t="s">
        <v>399</v>
      </c>
      <c r="D207" s="26" t="s">
        <v>1010</v>
      </c>
      <c r="E207" s="27" t="s">
        <v>1011</v>
      </c>
      <c r="F207" s="28">
        <v>811</v>
      </c>
      <c r="G207" s="29" t="s">
        <v>1012</v>
      </c>
      <c r="H207" s="28">
        <f t="shared" si="3"/>
        <v>811</v>
      </c>
      <c r="I207" s="30" t="str">
        <f>HYPERLINK(CONCATENATE("http://www.mercadopublico.cl/TiendaFicha/Ficha?idProducto=",Tabla3[[#This Row],[ID]]))</f>
        <v>http://www.mercadopublico.cl/TiendaFicha/Ficha?idProducto=1377294</v>
      </c>
      <c r="J207" s="31" t="str">
        <f>HYPERLINK(Tabla3[[#This Row],[Link1]],"Link")</f>
        <v>Link</v>
      </c>
    </row>
    <row r="208" spans="1:10" ht="65.25" customHeight="1" x14ac:dyDescent="0.25">
      <c r="A208" s="26">
        <v>1599082</v>
      </c>
      <c r="B208" s="27" t="s">
        <v>471</v>
      </c>
      <c r="C208" s="26" t="s">
        <v>472</v>
      </c>
      <c r="D208" s="26" t="s">
        <v>1013</v>
      </c>
      <c r="E208" s="27" t="s">
        <v>1014</v>
      </c>
      <c r="F208" s="28">
        <v>802.16</v>
      </c>
      <c r="G208" s="29" t="s">
        <v>1015</v>
      </c>
      <c r="H208" s="28">
        <f t="shared" si="3"/>
        <v>802.16</v>
      </c>
      <c r="I208" s="30" t="str">
        <f>HYPERLINK(CONCATENATE("http://www.mercadopublico.cl/TiendaFicha/Ficha?idProducto=",Tabla3[[#This Row],[ID]]))</f>
        <v>http://www.mercadopublico.cl/TiendaFicha/Ficha?idProducto=1599082</v>
      </c>
      <c r="J208" s="31" t="str">
        <f>HYPERLINK(Tabla3[[#This Row],[Link1]],"Link")</f>
        <v>Link</v>
      </c>
    </row>
    <row r="209" spans="1:10" ht="65.25" customHeight="1" x14ac:dyDescent="0.25">
      <c r="A209" s="26">
        <v>1600086</v>
      </c>
      <c r="B209" s="27" t="s">
        <v>398</v>
      </c>
      <c r="C209" s="26" t="s">
        <v>399</v>
      </c>
      <c r="D209" s="26" t="s">
        <v>730</v>
      </c>
      <c r="E209" s="27" t="s">
        <v>1016</v>
      </c>
      <c r="F209" s="28">
        <v>801.12</v>
      </c>
      <c r="G209" s="29" t="s">
        <v>1017</v>
      </c>
      <c r="H209" s="28">
        <f t="shared" si="3"/>
        <v>801.12</v>
      </c>
      <c r="I209" s="30" t="str">
        <f>HYPERLINK(CONCATENATE("http://www.mercadopublico.cl/TiendaFicha/Ficha?idProducto=",Tabla3[[#This Row],[ID]]))</f>
        <v>http://www.mercadopublico.cl/TiendaFicha/Ficha?idProducto=1600086</v>
      </c>
      <c r="J209" s="31" t="str">
        <f>HYPERLINK(Tabla3[[#This Row],[Link1]],"Link")</f>
        <v>Link</v>
      </c>
    </row>
    <row r="210" spans="1:10" ht="65.25" customHeight="1" x14ac:dyDescent="0.25">
      <c r="A210" s="26">
        <v>1579828</v>
      </c>
      <c r="B210" s="27" t="s">
        <v>441</v>
      </c>
      <c r="C210" s="26" t="s">
        <v>399</v>
      </c>
      <c r="D210" s="26" t="s">
        <v>1018</v>
      </c>
      <c r="E210" s="27" t="s">
        <v>1019</v>
      </c>
      <c r="F210" s="28">
        <v>800</v>
      </c>
      <c r="G210" s="29" t="s">
        <v>1020</v>
      </c>
      <c r="H210" s="28">
        <f t="shared" si="3"/>
        <v>800</v>
      </c>
      <c r="I210" s="30" t="str">
        <f>HYPERLINK(CONCATENATE("http://www.mercadopublico.cl/TiendaFicha/Ficha?idProducto=",Tabla3[[#This Row],[ID]]))</f>
        <v>http://www.mercadopublico.cl/TiendaFicha/Ficha?idProducto=1579828</v>
      </c>
      <c r="J210" s="31" t="str">
        <f>HYPERLINK(Tabla3[[#This Row],[Link1]],"Link")</f>
        <v>Link</v>
      </c>
    </row>
    <row r="211" spans="1:10" ht="65.25" customHeight="1" x14ac:dyDescent="0.25">
      <c r="A211" s="26">
        <v>1585519</v>
      </c>
      <c r="B211" s="27" t="s">
        <v>1021</v>
      </c>
      <c r="C211" s="26" t="s">
        <v>425</v>
      </c>
      <c r="D211" s="26" t="s">
        <v>1022</v>
      </c>
      <c r="E211" s="27" t="s">
        <v>1023</v>
      </c>
      <c r="F211" s="28">
        <v>793.33</v>
      </c>
      <c r="G211" s="29" t="s">
        <v>1024</v>
      </c>
      <c r="H211" s="28">
        <f t="shared" si="3"/>
        <v>793.33</v>
      </c>
      <c r="I211" s="30" t="str">
        <f>HYPERLINK(CONCATENATE("http://www.mercadopublico.cl/TiendaFicha/Ficha?idProducto=",Tabla3[[#This Row],[ID]]))</f>
        <v>http://www.mercadopublico.cl/TiendaFicha/Ficha?idProducto=1585519</v>
      </c>
      <c r="J211" s="31" t="str">
        <f>HYPERLINK(Tabla3[[#This Row],[Link1]],"Link")</f>
        <v>Link</v>
      </c>
    </row>
    <row r="212" spans="1:10" ht="65.25" customHeight="1" x14ac:dyDescent="0.25">
      <c r="A212" s="26">
        <v>1603876</v>
      </c>
      <c r="B212" s="27" t="s">
        <v>398</v>
      </c>
      <c r="C212" s="26" t="s">
        <v>399</v>
      </c>
      <c r="D212" s="26" t="s">
        <v>1025</v>
      </c>
      <c r="E212" s="27" t="s">
        <v>1026</v>
      </c>
      <c r="F212" s="28">
        <v>777</v>
      </c>
      <c r="G212" s="29" t="s">
        <v>1027</v>
      </c>
      <c r="H212" s="28">
        <f t="shared" si="3"/>
        <v>777</v>
      </c>
      <c r="I212" s="30" t="str">
        <f>HYPERLINK(CONCATENATE("http://www.mercadopublico.cl/TiendaFicha/Ficha?idProducto=",Tabla3[[#This Row],[ID]]))</f>
        <v>http://www.mercadopublico.cl/TiendaFicha/Ficha?idProducto=1603876</v>
      </c>
      <c r="J212" s="31" t="str">
        <f>HYPERLINK(Tabla3[[#This Row],[Link1]],"Link")</f>
        <v>Link</v>
      </c>
    </row>
    <row r="213" spans="1:10" ht="65.25" customHeight="1" x14ac:dyDescent="0.25">
      <c r="A213" s="26">
        <v>1568523</v>
      </c>
      <c r="B213" s="27" t="s">
        <v>489</v>
      </c>
      <c r="C213" s="26" t="s">
        <v>399</v>
      </c>
      <c r="D213" s="26" t="s">
        <v>1028</v>
      </c>
      <c r="E213" s="27" t="s">
        <v>1029</v>
      </c>
      <c r="F213" s="28">
        <v>776.11</v>
      </c>
      <c r="G213" s="29" t="s">
        <v>1030</v>
      </c>
      <c r="H213" s="28">
        <f t="shared" si="3"/>
        <v>776.11</v>
      </c>
      <c r="I213" s="30" t="str">
        <f>HYPERLINK(CONCATENATE("http://www.mercadopublico.cl/TiendaFicha/Ficha?idProducto=",Tabla3[[#This Row],[ID]]))</f>
        <v>http://www.mercadopublico.cl/TiendaFicha/Ficha?idProducto=1568523</v>
      </c>
      <c r="J213" s="31" t="str">
        <f>HYPERLINK(Tabla3[[#This Row],[Link1]],"Link")</f>
        <v>Link</v>
      </c>
    </row>
    <row r="214" spans="1:10" ht="65.25" customHeight="1" x14ac:dyDescent="0.25">
      <c r="A214" s="26">
        <v>1214756</v>
      </c>
      <c r="B214" s="27" t="s">
        <v>1031</v>
      </c>
      <c r="C214" s="26" t="s">
        <v>1032</v>
      </c>
      <c r="D214" s="26" t="s">
        <v>1033</v>
      </c>
      <c r="E214" s="27" t="s">
        <v>1034</v>
      </c>
      <c r="F214" s="28">
        <v>773</v>
      </c>
      <c r="G214" s="29" t="s">
        <v>1035</v>
      </c>
      <c r="H214" s="28">
        <f t="shared" si="3"/>
        <v>773</v>
      </c>
      <c r="I214" s="30" t="str">
        <f>HYPERLINK(CONCATENATE("http://www.mercadopublico.cl/TiendaFicha/Ficha?idProducto=",Tabla3[[#This Row],[ID]]))</f>
        <v>http://www.mercadopublico.cl/TiendaFicha/Ficha?idProducto=1214756</v>
      </c>
      <c r="J214" s="31" t="str">
        <f>HYPERLINK(Tabla3[[#This Row],[Link1]],"Link")</f>
        <v>Link</v>
      </c>
    </row>
    <row r="215" spans="1:10" ht="65.25" customHeight="1" x14ac:dyDescent="0.25">
      <c r="A215" s="26">
        <v>1214763</v>
      </c>
      <c r="B215" s="27" t="s">
        <v>1031</v>
      </c>
      <c r="C215" s="26" t="s">
        <v>1032</v>
      </c>
      <c r="D215" s="26" t="s">
        <v>1036</v>
      </c>
      <c r="E215" s="27" t="s">
        <v>1037</v>
      </c>
      <c r="F215" s="28">
        <v>773</v>
      </c>
      <c r="G215" s="29" t="s">
        <v>1035</v>
      </c>
      <c r="H215" s="28">
        <f t="shared" si="3"/>
        <v>773</v>
      </c>
      <c r="I215" s="30" t="str">
        <f>HYPERLINK(CONCATENATE("http://www.mercadopublico.cl/TiendaFicha/Ficha?idProducto=",Tabla3[[#This Row],[ID]]))</f>
        <v>http://www.mercadopublico.cl/TiendaFicha/Ficha?idProducto=1214763</v>
      </c>
      <c r="J215" s="31" t="str">
        <f>HYPERLINK(Tabla3[[#This Row],[Link1]],"Link")</f>
        <v>Link</v>
      </c>
    </row>
    <row r="216" spans="1:10" ht="65.25" customHeight="1" x14ac:dyDescent="0.25">
      <c r="A216" s="26">
        <v>1596847</v>
      </c>
      <c r="B216" s="27" t="s">
        <v>511</v>
      </c>
      <c r="C216" s="26" t="s">
        <v>425</v>
      </c>
      <c r="D216" s="26" t="s">
        <v>1038</v>
      </c>
      <c r="E216" s="27" t="s">
        <v>1039</v>
      </c>
      <c r="F216" s="28">
        <v>772.22</v>
      </c>
      <c r="G216" s="29" t="s">
        <v>1040</v>
      </c>
      <c r="H216" s="28">
        <f t="shared" si="3"/>
        <v>772.22</v>
      </c>
      <c r="I216" s="30" t="str">
        <f>HYPERLINK(CONCATENATE("http://www.mercadopublico.cl/TiendaFicha/Ficha?idProducto=",Tabla3[[#This Row],[ID]]))</f>
        <v>http://www.mercadopublico.cl/TiendaFicha/Ficha?idProducto=1596847</v>
      </c>
      <c r="J216" s="31" t="str">
        <f>HYPERLINK(Tabla3[[#This Row],[Link1]],"Link")</f>
        <v>Link</v>
      </c>
    </row>
    <row r="217" spans="1:10" ht="65.25" customHeight="1" x14ac:dyDescent="0.25">
      <c r="A217" s="26">
        <v>1568432</v>
      </c>
      <c r="B217" s="27" t="s">
        <v>398</v>
      </c>
      <c r="C217" s="26" t="s">
        <v>354</v>
      </c>
      <c r="D217" s="26" t="s">
        <v>1041</v>
      </c>
      <c r="E217" s="27" t="s">
        <v>1042</v>
      </c>
      <c r="F217" s="28">
        <v>767</v>
      </c>
      <c r="G217" s="29" t="s">
        <v>1043</v>
      </c>
      <c r="H217" s="28">
        <f t="shared" si="3"/>
        <v>767</v>
      </c>
      <c r="I217" s="30" t="str">
        <f>HYPERLINK(CONCATENATE("http://www.mercadopublico.cl/TiendaFicha/Ficha?idProducto=",Tabla3[[#This Row],[ID]]))</f>
        <v>http://www.mercadopublico.cl/TiendaFicha/Ficha?idProducto=1568432</v>
      </c>
      <c r="J217" s="31" t="str">
        <f>HYPERLINK(Tabla3[[#This Row],[Link1]],"Link")</f>
        <v>Link</v>
      </c>
    </row>
    <row r="218" spans="1:10" ht="65.25" customHeight="1" x14ac:dyDescent="0.25">
      <c r="A218" s="26">
        <v>1587093</v>
      </c>
      <c r="B218" s="27" t="s">
        <v>376</v>
      </c>
      <c r="C218" s="26" t="s">
        <v>425</v>
      </c>
      <c r="D218" s="26" t="s">
        <v>1044</v>
      </c>
      <c r="E218" s="27" t="s">
        <v>1045</v>
      </c>
      <c r="F218" s="28">
        <v>766.66</v>
      </c>
      <c r="G218" s="29" t="s">
        <v>1046</v>
      </c>
      <c r="H218" s="28">
        <f t="shared" si="3"/>
        <v>766.66</v>
      </c>
      <c r="I218" s="30" t="str">
        <f>HYPERLINK(CONCATENATE("http://www.mercadopublico.cl/TiendaFicha/Ficha?idProducto=",Tabla3[[#This Row],[ID]]))</f>
        <v>http://www.mercadopublico.cl/TiendaFicha/Ficha?idProducto=1587093</v>
      </c>
      <c r="J218" s="31" t="str">
        <f>HYPERLINK(Tabla3[[#This Row],[Link1]],"Link")</f>
        <v>Link</v>
      </c>
    </row>
    <row r="219" spans="1:10" ht="65.25" customHeight="1" x14ac:dyDescent="0.25">
      <c r="A219" s="26">
        <v>1523074</v>
      </c>
      <c r="B219" s="27" t="s">
        <v>432</v>
      </c>
      <c r="C219" s="26" t="s">
        <v>377</v>
      </c>
      <c r="D219" s="26" t="s">
        <v>1047</v>
      </c>
      <c r="E219" s="27" t="s">
        <v>1048</v>
      </c>
      <c r="F219" s="28">
        <v>765.56</v>
      </c>
      <c r="G219" s="29" t="s">
        <v>1049</v>
      </c>
      <c r="H219" s="28">
        <f t="shared" si="3"/>
        <v>765.56</v>
      </c>
      <c r="I219" s="30" t="str">
        <f>HYPERLINK(CONCATENATE("http://www.mercadopublico.cl/TiendaFicha/Ficha?idProducto=",Tabla3[[#This Row],[ID]]))</f>
        <v>http://www.mercadopublico.cl/TiendaFicha/Ficha?idProducto=1523074</v>
      </c>
      <c r="J219" s="31" t="str">
        <f>HYPERLINK(Tabla3[[#This Row],[Link1]],"Link")</f>
        <v>Link</v>
      </c>
    </row>
    <row r="220" spans="1:10" ht="65.25" customHeight="1" x14ac:dyDescent="0.25">
      <c r="A220" s="26">
        <v>1579826</v>
      </c>
      <c r="B220" s="27" t="s">
        <v>398</v>
      </c>
      <c r="C220" s="26" t="s">
        <v>399</v>
      </c>
      <c r="D220" s="26" t="s">
        <v>1050</v>
      </c>
      <c r="E220" s="27" t="s">
        <v>1051</v>
      </c>
      <c r="F220" s="28">
        <v>763</v>
      </c>
      <c r="G220" s="29" t="s">
        <v>1052</v>
      </c>
      <c r="H220" s="28">
        <f t="shared" si="3"/>
        <v>763</v>
      </c>
      <c r="I220" s="30" t="str">
        <f>HYPERLINK(CONCATENATE("http://www.mercadopublico.cl/TiendaFicha/Ficha?idProducto=",Tabla3[[#This Row],[ID]]))</f>
        <v>http://www.mercadopublico.cl/TiendaFicha/Ficha?idProducto=1579826</v>
      </c>
      <c r="J220" s="31" t="str">
        <f>HYPERLINK(Tabla3[[#This Row],[Link1]],"Link")</f>
        <v>Link</v>
      </c>
    </row>
    <row r="221" spans="1:10" ht="65.25" customHeight="1" x14ac:dyDescent="0.25">
      <c r="A221" s="26">
        <v>1399627</v>
      </c>
      <c r="B221" s="27" t="s">
        <v>441</v>
      </c>
      <c r="C221" s="26" t="s">
        <v>354</v>
      </c>
      <c r="D221" s="26" t="s">
        <v>1053</v>
      </c>
      <c r="E221" s="27" t="s">
        <v>1054</v>
      </c>
      <c r="F221" s="28">
        <v>762.22</v>
      </c>
      <c r="G221" s="29" t="s">
        <v>1055</v>
      </c>
      <c r="H221" s="28">
        <f t="shared" si="3"/>
        <v>762.22</v>
      </c>
      <c r="I221" s="30" t="str">
        <f>HYPERLINK(CONCATENATE("http://www.mercadopublico.cl/TiendaFicha/Ficha?idProducto=",Tabla3[[#This Row],[ID]]))</f>
        <v>http://www.mercadopublico.cl/TiendaFicha/Ficha?idProducto=1399627</v>
      </c>
      <c r="J221" s="31" t="str">
        <f>HYPERLINK(Tabla3[[#This Row],[Link1]],"Link")</f>
        <v>Link</v>
      </c>
    </row>
    <row r="222" spans="1:10" ht="65.25" customHeight="1" x14ac:dyDescent="0.25">
      <c r="A222" s="26">
        <v>1596872</v>
      </c>
      <c r="B222" s="27" t="s">
        <v>376</v>
      </c>
      <c r="C222" s="26" t="s">
        <v>425</v>
      </c>
      <c r="D222" s="26" t="s">
        <v>1056</v>
      </c>
      <c r="E222" s="27" t="s">
        <v>1057</v>
      </c>
      <c r="F222" s="28">
        <v>760</v>
      </c>
      <c r="G222" s="29" t="s">
        <v>1058</v>
      </c>
      <c r="H222" s="28">
        <f t="shared" si="3"/>
        <v>760</v>
      </c>
      <c r="I222" s="30" t="str">
        <f>HYPERLINK(CONCATENATE("http://www.mercadopublico.cl/TiendaFicha/Ficha?idProducto=",Tabla3[[#This Row],[ID]]))</f>
        <v>http://www.mercadopublico.cl/TiendaFicha/Ficha?idProducto=1596872</v>
      </c>
      <c r="J222" s="31" t="str">
        <f>HYPERLINK(Tabla3[[#This Row],[Link1]],"Link")</f>
        <v>Link</v>
      </c>
    </row>
    <row r="223" spans="1:10" ht="65.25" customHeight="1" x14ac:dyDescent="0.25">
      <c r="A223" s="26">
        <v>1609163</v>
      </c>
      <c r="B223" s="27" t="s">
        <v>789</v>
      </c>
      <c r="C223" s="26" t="s">
        <v>790</v>
      </c>
      <c r="D223" s="26" t="s">
        <v>1059</v>
      </c>
      <c r="E223" s="27" t="s">
        <v>1060</v>
      </c>
      <c r="F223" s="28">
        <v>757</v>
      </c>
      <c r="G223" s="29" t="s">
        <v>1061</v>
      </c>
      <c r="H223" s="28">
        <f t="shared" si="3"/>
        <v>757</v>
      </c>
      <c r="I223" s="30" t="str">
        <f>HYPERLINK(CONCATENATE("http://www.mercadopublico.cl/TiendaFicha/Ficha?idProducto=",Tabla3[[#This Row],[ID]]))</f>
        <v>http://www.mercadopublico.cl/TiendaFicha/Ficha?idProducto=1609163</v>
      </c>
      <c r="J223" s="31" t="str">
        <f>HYPERLINK(Tabla3[[#This Row],[Link1]],"Link")</f>
        <v>Link</v>
      </c>
    </row>
    <row r="224" spans="1:10" ht="65.25" customHeight="1" x14ac:dyDescent="0.25">
      <c r="A224" s="26">
        <v>1581196</v>
      </c>
      <c r="B224" s="27" t="s">
        <v>441</v>
      </c>
      <c r="C224" s="26" t="s">
        <v>381</v>
      </c>
      <c r="D224" s="26" t="s">
        <v>1062</v>
      </c>
      <c r="E224" s="27" t="s">
        <v>1063</v>
      </c>
      <c r="F224" s="28">
        <v>750</v>
      </c>
      <c r="G224" s="29" t="s">
        <v>1064</v>
      </c>
      <c r="H224" s="28">
        <f t="shared" si="3"/>
        <v>750</v>
      </c>
      <c r="I224" s="30" t="str">
        <f>HYPERLINK(CONCATENATE("http://www.mercadopublico.cl/TiendaFicha/Ficha?idProducto=",Tabla3[[#This Row],[ID]]))</f>
        <v>http://www.mercadopublico.cl/TiendaFicha/Ficha?idProducto=1581196</v>
      </c>
      <c r="J224" s="31" t="str">
        <f>HYPERLINK(Tabla3[[#This Row],[Link1]],"Link")</f>
        <v>Link</v>
      </c>
    </row>
    <row r="225" spans="1:10" ht="65.25" customHeight="1" x14ac:dyDescent="0.25">
      <c r="A225" s="26">
        <v>1596259</v>
      </c>
      <c r="B225" s="27" t="s">
        <v>441</v>
      </c>
      <c r="C225" s="26" t="s">
        <v>918</v>
      </c>
      <c r="D225" s="26" t="s">
        <v>1065</v>
      </c>
      <c r="E225" s="27" t="s">
        <v>1066</v>
      </c>
      <c r="F225" s="28">
        <v>748.99</v>
      </c>
      <c r="G225" s="29" t="s">
        <v>1067</v>
      </c>
      <c r="H225" s="28">
        <f t="shared" si="3"/>
        <v>748.99</v>
      </c>
      <c r="I225" s="30" t="str">
        <f>HYPERLINK(CONCATENATE("http://www.mercadopublico.cl/TiendaFicha/Ficha?idProducto=",Tabla3[[#This Row],[ID]]))</f>
        <v>http://www.mercadopublico.cl/TiendaFicha/Ficha?idProducto=1596259</v>
      </c>
      <c r="J225" s="31" t="str">
        <f>HYPERLINK(Tabla3[[#This Row],[Link1]],"Link")</f>
        <v>Link</v>
      </c>
    </row>
    <row r="226" spans="1:10" ht="65.25" customHeight="1" x14ac:dyDescent="0.25">
      <c r="A226" s="26">
        <v>1540181</v>
      </c>
      <c r="B226" s="27" t="s">
        <v>398</v>
      </c>
      <c r="C226" s="26" t="s">
        <v>381</v>
      </c>
      <c r="D226" s="26" t="s">
        <v>1068</v>
      </c>
      <c r="E226" s="27" t="s">
        <v>1069</v>
      </c>
      <c r="F226" s="28">
        <v>746.33</v>
      </c>
      <c r="G226" s="29" t="s">
        <v>1070</v>
      </c>
      <c r="H226" s="28">
        <f t="shared" si="3"/>
        <v>746.33</v>
      </c>
      <c r="I226" s="30" t="str">
        <f>HYPERLINK(CONCATENATE("http://www.mercadopublico.cl/TiendaFicha/Ficha?idProducto=",Tabla3[[#This Row],[ID]]))</f>
        <v>http://www.mercadopublico.cl/TiendaFicha/Ficha?idProducto=1540181</v>
      </c>
      <c r="J226" s="31" t="str">
        <f>HYPERLINK(Tabla3[[#This Row],[Link1]],"Link")</f>
        <v>Link</v>
      </c>
    </row>
    <row r="227" spans="1:10" ht="65.25" customHeight="1" x14ac:dyDescent="0.25">
      <c r="A227" s="26">
        <v>1513099</v>
      </c>
      <c r="B227" s="27" t="s">
        <v>489</v>
      </c>
      <c r="C227" s="26" t="s">
        <v>381</v>
      </c>
      <c r="D227" s="26" t="s">
        <v>1071</v>
      </c>
      <c r="E227" s="27" t="s">
        <v>1072</v>
      </c>
      <c r="F227" s="28">
        <v>739.3</v>
      </c>
      <c r="G227" s="29" t="s">
        <v>1073</v>
      </c>
      <c r="H227" s="28">
        <f t="shared" si="3"/>
        <v>739.3</v>
      </c>
      <c r="I227" s="30" t="str">
        <f>HYPERLINK(CONCATENATE("http://www.mercadopublico.cl/TiendaFicha/Ficha?idProducto=",Tabla3[[#This Row],[ID]]))</f>
        <v>http://www.mercadopublico.cl/TiendaFicha/Ficha?idProducto=1513099</v>
      </c>
      <c r="J227" s="31" t="str">
        <f>HYPERLINK(Tabla3[[#This Row],[Link1]],"Link")</f>
        <v>Link</v>
      </c>
    </row>
    <row r="228" spans="1:10" ht="65.25" customHeight="1" x14ac:dyDescent="0.25">
      <c r="A228" s="26">
        <v>1529568</v>
      </c>
      <c r="B228" s="27" t="s">
        <v>398</v>
      </c>
      <c r="C228" s="26" t="s">
        <v>381</v>
      </c>
      <c r="D228" s="26" t="s">
        <v>1074</v>
      </c>
      <c r="E228" s="27" t="s">
        <v>1075</v>
      </c>
      <c r="F228" s="28">
        <v>735.99</v>
      </c>
      <c r="G228" s="29" t="s">
        <v>1076</v>
      </c>
      <c r="H228" s="28">
        <f t="shared" si="3"/>
        <v>735.99</v>
      </c>
      <c r="I228" s="30" t="str">
        <f>HYPERLINK(CONCATENATE("http://www.mercadopublico.cl/TiendaFicha/Ficha?idProducto=",Tabla3[[#This Row],[ID]]))</f>
        <v>http://www.mercadopublico.cl/TiendaFicha/Ficha?idProducto=1529568</v>
      </c>
      <c r="J228" s="31" t="str">
        <f>HYPERLINK(Tabla3[[#This Row],[Link1]],"Link")</f>
        <v>Link</v>
      </c>
    </row>
    <row r="229" spans="1:10" ht="65.25" customHeight="1" x14ac:dyDescent="0.25">
      <c r="A229" s="26">
        <v>1585498</v>
      </c>
      <c r="B229" s="27" t="s">
        <v>1077</v>
      </c>
      <c r="C229" s="26" t="s">
        <v>425</v>
      </c>
      <c r="D229" s="26" t="s">
        <v>1078</v>
      </c>
      <c r="E229" s="27" t="s">
        <v>1079</v>
      </c>
      <c r="F229" s="28">
        <v>734</v>
      </c>
      <c r="G229" s="29" t="s">
        <v>1080</v>
      </c>
      <c r="H229" s="28">
        <f t="shared" si="3"/>
        <v>734</v>
      </c>
      <c r="I229" s="30" t="str">
        <f>HYPERLINK(CONCATENATE("http://www.mercadopublico.cl/TiendaFicha/Ficha?idProducto=",Tabla3[[#This Row],[ID]]))</f>
        <v>http://www.mercadopublico.cl/TiendaFicha/Ficha?idProducto=1585498</v>
      </c>
      <c r="J229" s="31" t="str">
        <f>HYPERLINK(Tabla3[[#This Row],[Link1]],"Link")</f>
        <v>Link</v>
      </c>
    </row>
    <row r="230" spans="1:10" ht="65.25" customHeight="1" x14ac:dyDescent="0.25">
      <c r="A230" s="26">
        <v>1587042</v>
      </c>
      <c r="B230" s="27" t="s">
        <v>398</v>
      </c>
      <c r="C230" s="26" t="s">
        <v>600</v>
      </c>
      <c r="D230" s="26" t="s">
        <v>1081</v>
      </c>
      <c r="E230" s="27" t="s">
        <v>1082</v>
      </c>
      <c r="F230" s="28">
        <v>733.33</v>
      </c>
      <c r="G230" s="29" t="s">
        <v>1083</v>
      </c>
      <c r="H230" s="28">
        <f t="shared" si="3"/>
        <v>733.33</v>
      </c>
      <c r="I230" s="30" t="str">
        <f>HYPERLINK(CONCATENATE("http://www.mercadopublico.cl/TiendaFicha/Ficha?idProducto=",Tabla3[[#This Row],[ID]]))</f>
        <v>http://www.mercadopublico.cl/TiendaFicha/Ficha?idProducto=1587042</v>
      </c>
      <c r="J230" s="31" t="str">
        <f>HYPERLINK(Tabla3[[#This Row],[Link1]],"Link")</f>
        <v>Link</v>
      </c>
    </row>
    <row r="231" spans="1:10" ht="65.25" customHeight="1" x14ac:dyDescent="0.25">
      <c r="A231" s="26">
        <v>1540182</v>
      </c>
      <c r="B231" s="27" t="s">
        <v>398</v>
      </c>
      <c r="C231" s="26" t="s">
        <v>381</v>
      </c>
      <c r="D231" s="26" t="s">
        <v>1084</v>
      </c>
      <c r="E231" s="27" t="s">
        <v>1085</v>
      </c>
      <c r="F231" s="28">
        <v>732.22</v>
      </c>
      <c r="G231" s="29" t="s">
        <v>1086</v>
      </c>
      <c r="H231" s="28">
        <f t="shared" si="3"/>
        <v>732.22</v>
      </c>
      <c r="I231" s="30" t="str">
        <f>HYPERLINK(CONCATENATE("http://www.mercadopublico.cl/TiendaFicha/Ficha?idProducto=",Tabla3[[#This Row],[ID]]))</f>
        <v>http://www.mercadopublico.cl/TiendaFicha/Ficha?idProducto=1540182</v>
      </c>
      <c r="J231" s="31" t="str">
        <f>HYPERLINK(Tabla3[[#This Row],[Link1]],"Link")</f>
        <v>Link</v>
      </c>
    </row>
    <row r="232" spans="1:10" ht="65.25" customHeight="1" x14ac:dyDescent="0.25">
      <c r="A232" s="26">
        <v>1526950</v>
      </c>
      <c r="B232" s="27" t="s">
        <v>489</v>
      </c>
      <c r="C232" s="26" t="s">
        <v>399</v>
      </c>
      <c r="D232" s="26" t="s">
        <v>1087</v>
      </c>
      <c r="E232" s="27" t="s">
        <v>1088</v>
      </c>
      <c r="F232" s="28">
        <v>726.99</v>
      </c>
      <c r="G232" s="29" t="s">
        <v>1089</v>
      </c>
      <c r="H232" s="28">
        <f t="shared" si="3"/>
        <v>726.99</v>
      </c>
      <c r="I232" s="30" t="str">
        <f>HYPERLINK(CONCATENATE("http://www.mercadopublico.cl/TiendaFicha/Ficha?idProducto=",Tabla3[[#This Row],[ID]]))</f>
        <v>http://www.mercadopublico.cl/TiendaFicha/Ficha?idProducto=1526950</v>
      </c>
      <c r="J232" s="31" t="str">
        <f>HYPERLINK(Tabla3[[#This Row],[Link1]],"Link")</f>
        <v>Link</v>
      </c>
    </row>
    <row r="233" spans="1:10" ht="65.25" customHeight="1" x14ac:dyDescent="0.25">
      <c r="A233" s="26">
        <v>1600091</v>
      </c>
      <c r="B233" s="27" t="s">
        <v>398</v>
      </c>
      <c r="C233" s="26" t="s">
        <v>399</v>
      </c>
      <c r="D233" s="26" t="s">
        <v>828</v>
      </c>
      <c r="E233" s="27" t="s">
        <v>1090</v>
      </c>
      <c r="F233" s="28">
        <v>724</v>
      </c>
      <c r="G233" s="29" t="s">
        <v>1091</v>
      </c>
      <c r="H233" s="28">
        <f t="shared" si="3"/>
        <v>724</v>
      </c>
      <c r="I233" s="30" t="str">
        <f>HYPERLINK(CONCATENATE("http://www.mercadopublico.cl/TiendaFicha/Ficha?idProducto=",Tabla3[[#This Row],[ID]]))</f>
        <v>http://www.mercadopublico.cl/TiendaFicha/Ficha?idProducto=1600091</v>
      </c>
      <c r="J233" s="31" t="str">
        <f>HYPERLINK(Tabla3[[#This Row],[Link1]],"Link")</f>
        <v>Link</v>
      </c>
    </row>
    <row r="234" spans="1:10" ht="65.25" customHeight="1" x14ac:dyDescent="0.25">
      <c r="A234" s="26">
        <v>1513093</v>
      </c>
      <c r="B234" s="27" t="s">
        <v>489</v>
      </c>
      <c r="C234" s="26" t="s">
        <v>381</v>
      </c>
      <c r="D234" s="26" t="s">
        <v>1092</v>
      </c>
      <c r="E234" s="27" t="s">
        <v>1093</v>
      </c>
      <c r="F234" s="28">
        <v>721.11</v>
      </c>
      <c r="G234" s="29" t="s">
        <v>1094</v>
      </c>
      <c r="H234" s="28">
        <f t="shared" si="3"/>
        <v>721.11</v>
      </c>
      <c r="I234" s="30" t="str">
        <f>HYPERLINK(CONCATENATE("http://www.mercadopublico.cl/TiendaFicha/Ficha?idProducto=",Tabla3[[#This Row],[ID]]))</f>
        <v>http://www.mercadopublico.cl/TiendaFicha/Ficha?idProducto=1513093</v>
      </c>
      <c r="J234" s="31" t="str">
        <f>HYPERLINK(Tabla3[[#This Row],[Link1]],"Link")</f>
        <v>Link</v>
      </c>
    </row>
    <row r="235" spans="1:10" ht="65.25" customHeight="1" x14ac:dyDescent="0.25">
      <c r="A235" s="26">
        <v>1552023</v>
      </c>
      <c r="B235" s="27" t="s">
        <v>441</v>
      </c>
      <c r="C235" s="26" t="s">
        <v>354</v>
      </c>
      <c r="D235" s="26" t="s">
        <v>1095</v>
      </c>
      <c r="E235" s="27" t="s">
        <v>1096</v>
      </c>
      <c r="F235" s="28">
        <v>715.33</v>
      </c>
      <c r="G235" s="29" t="s">
        <v>1055</v>
      </c>
      <c r="H235" s="28">
        <f t="shared" si="3"/>
        <v>715.33</v>
      </c>
      <c r="I235" s="30" t="str">
        <f>HYPERLINK(CONCATENATE("http://www.mercadopublico.cl/TiendaFicha/Ficha?idProducto=",Tabla3[[#This Row],[ID]]))</f>
        <v>http://www.mercadopublico.cl/TiendaFicha/Ficha?idProducto=1552023</v>
      </c>
      <c r="J235" s="31" t="str">
        <f>HYPERLINK(Tabla3[[#This Row],[Link1]],"Link")</f>
        <v>Link</v>
      </c>
    </row>
    <row r="236" spans="1:10" ht="65.25" customHeight="1" x14ac:dyDescent="0.25">
      <c r="A236" s="26">
        <v>1548782</v>
      </c>
      <c r="B236" s="27" t="s">
        <v>376</v>
      </c>
      <c r="C236" s="26" t="s">
        <v>377</v>
      </c>
      <c r="D236" s="26" t="s">
        <v>1097</v>
      </c>
      <c r="E236" s="27" t="s">
        <v>1098</v>
      </c>
      <c r="F236" s="28">
        <v>710</v>
      </c>
      <c r="G236" s="29" t="s">
        <v>1099</v>
      </c>
      <c r="H236" s="28">
        <f t="shared" si="3"/>
        <v>710</v>
      </c>
      <c r="I236" s="30" t="str">
        <f>HYPERLINK(CONCATENATE("http://www.mercadopublico.cl/TiendaFicha/Ficha?idProducto=",Tabla3[[#This Row],[ID]]))</f>
        <v>http://www.mercadopublico.cl/TiendaFicha/Ficha?idProducto=1548782</v>
      </c>
      <c r="J236" s="31" t="str">
        <f>HYPERLINK(Tabla3[[#This Row],[Link1]],"Link")</f>
        <v>Link</v>
      </c>
    </row>
    <row r="237" spans="1:10" ht="65.25" customHeight="1" x14ac:dyDescent="0.25">
      <c r="A237" s="26">
        <v>1596845</v>
      </c>
      <c r="B237" s="27" t="s">
        <v>511</v>
      </c>
      <c r="C237" s="26" t="s">
        <v>425</v>
      </c>
      <c r="D237" s="26" t="s">
        <v>1100</v>
      </c>
      <c r="E237" s="27" t="s">
        <v>1101</v>
      </c>
      <c r="F237" s="28">
        <v>705.64</v>
      </c>
      <c r="G237" s="29" t="s">
        <v>1102</v>
      </c>
      <c r="H237" s="28">
        <f t="shared" si="3"/>
        <v>705.64</v>
      </c>
      <c r="I237" s="30" t="str">
        <f>HYPERLINK(CONCATENATE("http://www.mercadopublico.cl/TiendaFicha/Ficha?idProducto=",Tabla3[[#This Row],[ID]]))</f>
        <v>http://www.mercadopublico.cl/TiendaFicha/Ficha?idProducto=1596845</v>
      </c>
      <c r="J237" s="31" t="str">
        <f>HYPERLINK(Tabla3[[#This Row],[Link1]],"Link")</f>
        <v>Link</v>
      </c>
    </row>
    <row r="238" spans="1:10" ht="65.25" customHeight="1" x14ac:dyDescent="0.25">
      <c r="A238" s="26">
        <v>1581293</v>
      </c>
      <c r="B238" s="27" t="s">
        <v>387</v>
      </c>
      <c r="C238" s="26" t="s">
        <v>388</v>
      </c>
      <c r="D238" s="26" t="s">
        <v>1103</v>
      </c>
      <c r="E238" s="27" t="s">
        <v>1104</v>
      </c>
      <c r="F238" s="28">
        <v>705.5</v>
      </c>
      <c r="G238" s="29" t="s">
        <v>1105</v>
      </c>
      <c r="H238" s="28">
        <f t="shared" si="3"/>
        <v>705.5</v>
      </c>
      <c r="I238" s="30" t="str">
        <f>HYPERLINK(CONCATENATE("http://www.mercadopublico.cl/TiendaFicha/Ficha?idProducto=",Tabla3[[#This Row],[ID]]))</f>
        <v>http://www.mercadopublico.cl/TiendaFicha/Ficha?idProducto=1581293</v>
      </c>
      <c r="J238" s="31" t="str">
        <f>HYPERLINK(Tabla3[[#This Row],[Link1]],"Link")</f>
        <v>Link</v>
      </c>
    </row>
    <row r="239" spans="1:10" ht="65.25" customHeight="1" x14ac:dyDescent="0.25">
      <c r="A239" s="26">
        <v>1520517</v>
      </c>
      <c r="B239" s="27" t="s">
        <v>441</v>
      </c>
      <c r="C239" s="26" t="s">
        <v>354</v>
      </c>
      <c r="D239" s="26" t="s">
        <v>1106</v>
      </c>
      <c r="E239" s="27" t="s">
        <v>1107</v>
      </c>
      <c r="F239" s="28">
        <v>699.99</v>
      </c>
      <c r="G239" s="29" t="s">
        <v>1108</v>
      </c>
      <c r="H239" s="28">
        <f t="shared" si="3"/>
        <v>699.99</v>
      </c>
      <c r="I239" s="30" t="str">
        <f>HYPERLINK(CONCATENATE("http://www.mercadopublico.cl/TiendaFicha/Ficha?idProducto=",Tabla3[[#This Row],[ID]]))</f>
        <v>http://www.mercadopublico.cl/TiendaFicha/Ficha?idProducto=1520517</v>
      </c>
      <c r="J239" s="31" t="str">
        <f>HYPERLINK(Tabla3[[#This Row],[Link1]],"Link")</f>
        <v>Link</v>
      </c>
    </row>
    <row r="240" spans="1:10" ht="65.25" customHeight="1" x14ac:dyDescent="0.25">
      <c r="A240" s="26">
        <v>1597334</v>
      </c>
      <c r="B240" s="27" t="s">
        <v>441</v>
      </c>
      <c r="C240" s="26" t="s">
        <v>399</v>
      </c>
      <c r="D240" s="26" t="s">
        <v>1109</v>
      </c>
      <c r="E240" s="27" t="s">
        <v>1110</v>
      </c>
      <c r="F240" s="28">
        <v>693.17</v>
      </c>
      <c r="G240" s="29" t="s">
        <v>1111</v>
      </c>
      <c r="H240" s="28">
        <f t="shared" si="3"/>
        <v>693.17</v>
      </c>
      <c r="I240" s="30" t="str">
        <f>HYPERLINK(CONCATENATE("http://www.mercadopublico.cl/TiendaFicha/Ficha?idProducto=",Tabla3[[#This Row],[ID]]))</f>
        <v>http://www.mercadopublico.cl/TiendaFicha/Ficha?idProducto=1597334</v>
      </c>
      <c r="J240" s="31" t="str">
        <f>HYPERLINK(Tabla3[[#This Row],[Link1]],"Link")</f>
        <v>Link</v>
      </c>
    </row>
    <row r="241" spans="1:10" ht="65.25" customHeight="1" x14ac:dyDescent="0.25">
      <c r="A241" s="26">
        <v>1547445</v>
      </c>
      <c r="B241" s="27" t="s">
        <v>398</v>
      </c>
      <c r="C241" s="26" t="s">
        <v>399</v>
      </c>
      <c r="D241" s="26" t="s">
        <v>887</v>
      </c>
      <c r="E241" s="27" t="s">
        <v>1112</v>
      </c>
      <c r="F241" s="28">
        <v>688.14</v>
      </c>
      <c r="G241" s="29" t="s">
        <v>1113</v>
      </c>
      <c r="H241" s="28">
        <f t="shared" si="3"/>
        <v>688.14</v>
      </c>
      <c r="I241" s="30" t="str">
        <f>HYPERLINK(CONCATENATE("http://www.mercadopublico.cl/TiendaFicha/Ficha?idProducto=",Tabla3[[#This Row],[ID]]))</f>
        <v>http://www.mercadopublico.cl/TiendaFicha/Ficha?idProducto=1547445</v>
      </c>
      <c r="J241" s="31" t="str">
        <f>HYPERLINK(Tabla3[[#This Row],[Link1]],"Link")</f>
        <v>Link</v>
      </c>
    </row>
    <row r="242" spans="1:10" ht="65.25" customHeight="1" x14ac:dyDescent="0.25">
      <c r="A242" s="26">
        <v>1568528</v>
      </c>
      <c r="B242" s="27" t="s">
        <v>489</v>
      </c>
      <c r="C242" s="26" t="s">
        <v>399</v>
      </c>
      <c r="D242" s="26" t="s">
        <v>1114</v>
      </c>
      <c r="E242" s="27" t="s">
        <v>1115</v>
      </c>
      <c r="F242" s="28">
        <v>687.77</v>
      </c>
      <c r="G242" s="29" t="s">
        <v>1116</v>
      </c>
      <c r="H242" s="28">
        <f t="shared" si="3"/>
        <v>687.77</v>
      </c>
      <c r="I242" s="30" t="str">
        <f>HYPERLINK(CONCATENATE("http://www.mercadopublico.cl/TiendaFicha/Ficha?idProducto=",Tabla3[[#This Row],[ID]]))</f>
        <v>http://www.mercadopublico.cl/TiendaFicha/Ficha?idProducto=1568528</v>
      </c>
      <c r="J242" s="31" t="str">
        <f>HYPERLINK(Tabla3[[#This Row],[Link1]],"Link")</f>
        <v>Link</v>
      </c>
    </row>
    <row r="243" spans="1:10" ht="65.25" customHeight="1" x14ac:dyDescent="0.25">
      <c r="A243" s="26">
        <v>1583201</v>
      </c>
      <c r="B243" s="27" t="s">
        <v>398</v>
      </c>
      <c r="C243" s="26" t="s">
        <v>381</v>
      </c>
      <c r="D243" s="26" t="s">
        <v>1117</v>
      </c>
      <c r="E243" s="27" t="s">
        <v>1118</v>
      </c>
      <c r="F243" s="28">
        <v>686</v>
      </c>
      <c r="G243" s="29" t="s">
        <v>1119</v>
      </c>
      <c r="H243" s="28">
        <f t="shared" si="3"/>
        <v>686</v>
      </c>
      <c r="I243" s="30" t="str">
        <f>HYPERLINK(CONCATENATE("http://www.mercadopublico.cl/TiendaFicha/Ficha?idProducto=",Tabla3[[#This Row],[ID]]))</f>
        <v>http://www.mercadopublico.cl/TiendaFicha/Ficha?idProducto=1583201</v>
      </c>
      <c r="J243" s="31" t="str">
        <f>HYPERLINK(Tabla3[[#This Row],[Link1]],"Link")</f>
        <v>Link</v>
      </c>
    </row>
    <row r="244" spans="1:10" ht="65.25" customHeight="1" x14ac:dyDescent="0.25">
      <c r="A244" s="26">
        <v>1568378</v>
      </c>
      <c r="B244" s="27" t="s">
        <v>398</v>
      </c>
      <c r="C244" s="26" t="s">
        <v>399</v>
      </c>
      <c r="D244" s="26" t="s">
        <v>1120</v>
      </c>
      <c r="E244" s="27" t="s">
        <v>1121</v>
      </c>
      <c r="F244" s="28">
        <v>685.67</v>
      </c>
      <c r="G244" s="29" t="s">
        <v>824</v>
      </c>
      <c r="H244" s="28">
        <f t="shared" si="3"/>
        <v>685.67</v>
      </c>
      <c r="I244" s="30" t="str">
        <f>HYPERLINK(CONCATENATE("http://www.mercadopublico.cl/TiendaFicha/Ficha?idProducto=",Tabla3[[#This Row],[ID]]))</f>
        <v>http://www.mercadopublico.cl/TiendaFicha/Ficha?idProducto=1568378</v>
      </c>
      <c r="J244" s="31" t="str">
        <f>HYPERLINK(Tabla3[[#This Row],[Link1]],"Link")</f>
        <v>Link</v>
      </c>
    </row>
    <row r="245" spans="1:10" ht="65.25" customHeight="1" x14ac:dyDescent="0.25">
      <c r="A245" s="26">
        <v>1391434</v>
      </c>
      <c r="B245" s="27" t="s">
        <v>398</v>
      </c>
      <c r="C245" s="26" t="s">
        <v>381</v>
      </c>
      <c r="D245" s="26" t="s">
        <v>1122</v>
      </c>
      <c r="E245" s="27" t="s">
        <v>1123</v>
      </c>
      <c r="F245" s="28">
        <v>679.99</v>
      </c>
      <c r="G245" s="29" t="s">
        <v>1124</v>
      </c>
      <c r="H245" s="28">
        <f t="shared" si="3"/>
        <v>679.99</v>
      </c>
      <c r="I245" s="30" t="str">
        <f>HYPERLINK(CONCATENATE("http://www.mercadopublico.cl/TiendaFicha/Ficha?idProducto=",Tabla3[[#This Row],[ID]]))</f>
        <v>http://www.mercadopublico.cl/TiendaFicha/Ficha?idProducto=1391434</v>
      </c>
      <c r="J245" s="31" t="str">
        <f>HYPERLINK(Tabla3[[#This Row],[Link1]],"Link")</f>
        <v>Link</v>
      </c>
    </row>
    <row r="246" spans="1:10" ht="65.25" customHeight="1" x14ac:dyDescent="0.25">
      <c r="A246" s="26">
        <v>1552954</v>
      </c>
      <c r="B246" s="27" t="s">
        <v>376</v>
      </c>
      <c r="C246" s="26" t="s">
        <v>708</v>
      </c>
      <c r="D246" s="26" t="s">
        <v>1125</v>
      </c>
      <c r="E246" s="27" t="s">
        <v>1126</v>
      </c>
      <c r="F246" s="28">
        <v>666.67</v>
      </c>
      <c r="G246" s="29" t="s">
        <v>1127</v>
      </c>
      <c r="H246" s="28">
        <f t="shared" si="3"/>
        <v>666.67</v>
      </c>
      <c r="I246" s="30" t="str">
        <f>HYPERLINK(CONCATENATE("http://www.mercadopublico.cl/TiendaFicha/Ficha?idProducto=",Tabla3[[#This Row],[ID]]))</f>
        <v>http://www.mercadopublico.cl/TiendaFicha/Ficha?idProducto=1552954</v>
      </c>
      <c r="J246" s="31" t="str">
        <f>HYPERLINK(Tabla3[[#This Row],[Link1]],"Link")</f>
        <v>Link</v>
      </c>
    </row>
    <row r="247" spans="1:10" ht="65.25" customHeight="1" x14ac:dyDescent="0.25">
      <c r="A247" s="26">
        <v>1597043</v>
      </c>
      <c r="B247" s="27" t="s">
        <v>398</v>
      </c>
      <c r="C247" s="26" t="s">
        <v>399</v>
      </c>
      <c r="D247" s="26" t="s">
        <v>1128</v>
      </c>
      <c r="E247" s="27" t="s">
        <v>1129</v>
      </c>
      <c r="F247" s="28">
        <v>659</v>
      </c>
      <c r="G247" s="29" t="s">
        <v>1130</v>
      </c>
      <c r="H247" s="28">
        <f t="shared" si="3"/>
        <v>659</v>
      </c>
      <c r="I247" s="30" t="str">
        <f>HYPERLINK(CONCATENATE("http://www.mercadopublico.cl/TiendaFicha/Ficha?idProducto=",Tabla3[[#This Row],[ID]]))</f>
        <v>http://www.mercadopublico.cl/TiendaFicha/Ficha?idProducto=1597043</v>
      </c>
      <c r="J247" s="31" t="str">
        <f>HYPERLINK(Tabla3[[#This Row],[Link1]],"Link")</f>
        <v>Link</v>
      </c>
    </row>
    <row r="248" spans="1:10" ht="65.25" customHeight="1" x14ac:dyDescent="0.25">
      <c r="A248" s="26">
        <v>1568429</v>
      </c>
      <c r="B248" s="27" t="s">
        <v>398</v>
      </c>
      <c r="C248" s="26" t="s">
        <v>354</v>
      </c>
      <c r="D248" s="26" t="s">
        <v>1131</v>
      </c>
      <c r="E248" s="27" t="s">
        <v>1132</v>
      </c>
      <c r="F248" s="28">
        <v>655.55</v>
      </c>
      <c r="G248" s="29" t="s">
        <v>1133</v>
      </c>
      <c r="H248" s="28">
        <f t="shared" si="3"/>
        <v>655.55</v>
      </c>
      <c r="I248" s="30" t="str">
        <f>HYPERLINK(CONCATENATE("http://www.mercadopublico.cl/TiendaFicha/Ficha?idProducto=",Tabla3[[#This Row],[ID]]))</f>
        <v>http://www.mercadopublico.cl/TiendaFicha/Ficha?idProducto=1568429</v>
      </c>
      <c r="J248" s="31" t="str">
        <f>HYPERLINK(Tabla3[[#This Row],[Link1]],"Link")</f>
        <v>Link</v>
      </c>
    </row>
    <row r="249" spans="1:10" ht="65.25" customHeight="1" x14ac:dyDescent="0.25">
      <c r="A249" s="26">
        <v>1527693</v>
      </c>
      <c r="B249" s="27" t="s">
        <v>441</v>
      </c>
      <c r="C249" s="26" t="s">
        <v>399</v>
      </c>
      <c r="D249" s="26" t="s">
        <v>1134</v>
      </c>
      <c r="E249" s="27" t="s">
        <v>1135</v>
      </c>
      <c r="F249" s="28">
        <v>652.45000000000005</v>
      </c>
      <c r="G249" s="29" t="s">
        <v>1136</v>
      </c>
      <c r="H249" s="28">
        <f t="shared" si="3"/>
        <v>652.45000000000005</v>
      </c>
      <c r="I249" s="30" t="str">
        <f>HYPERLINK(CONCATENATE("http://www.mercadopublico.cl/TiendaFicha/Ficha?idProducto=",Tabla3[[#This Row],[ID]]))</f>
        <v>http://www.mercadopublico.cl/TiendaFicha/Ficha?idProducto=1527693</v>
      </c>
      <c r="J249" s="31" t="str">
        <f>HYPERLINK(Tabla3[[#This Row],[Link1]],"Link")</f>
        <v>Link</v>
      </c>
    </row>
    <row r="250" spans="1:10" ht="65.25" customHeight="1" x14ac:dyDescent="0.25">
      <c r="A250" s="26">
        <v>1532941</v>
      </c>
      <c r="B250" s="27" t="s">
        <v>398</v>
      </c>
      <c r="C250" s="26" t="s">
        <v>381</v>
      </c>
      <c r="D250" s="26" t="s">
        <v>1137</v>
      </c>
      <c r="E250" s="27" t="s">
        <v>1138</v>
      </c>
      <c r="F250" s="28">
        <v>649.89</v>
      </c>
      <c r="G250" s="29" t="s">
        <v>1139</v>
      </c>
      <c r="H250" s="28">
        <f t="shared" si="3"/>
        <v>649.89</v>
      </c>
      <c r="I250" s="30" t="str">
        <f>HYPERLINK(CONCATENATE("http://www.mercadopublico.cl/TiendaFicha/Ficha?idProducto=",Tabla3[[#This Row],[ID]]))</f>
        <v>http://www.mercadopublico.cl/TiendaFicha/Ficha?idProducto=1532941</v>
      </c>
      <c r="J250" s="31" t="str">
        <f>HYPERLINK(Tabla3[[#This Row],[Link1]],"Link")</f>
        <v>Link</v>
      </c>
    </row>
    <row r="251" spans="1:10" ht="65.25" customHeight="1" x14ac:dyDescent="0.25">
      <c r="A251" s="26">
        <v>1524596</v>
      </c>
      <c r="B251" s="27" t="s">
        <v>441</v>
      </c>
      <c r="C251" s="26" t="s">
        <v>399</v>
      </c>
      <c r="D251" s="26" t="s">
        <v>1140</v>
      </c>
      <c r="E251" s="27" t="s">
        <v>1141</v>
      </c>
      <c r="F251" s="28">
        <v>641.95000000000005</v>
      </c>
      <c r="G251" s="29" t="s">
        <v>1136</v>
      </c>
      <c r="H251" s="28">
        <f t="shared" si="3"/>
        <v>641.95000000000005</v>
      </c>
      <c r="I251" s="30" t="str">
        <f>HYPERLINK(CONCATENATE("http://www.mercadopublico.cl/TiendaFicha/Ficha?idProducto=",Tabla3[[#This Row],[ID]]))</f>
        <v>http://www.mercadopublico.cl/TiendaFicha/Ficha?idProducto=1524596</v>
      </c>
      <c r="J251" s="31" t="str">
        <f>HYPERLINK(Tabla3[[#This Row],[Link1]],"Link")</f>
        <v>Link</v>
      </c>
    </row>
    <row r="252" spans="1:10" ht="65.25" customHeight="1" x14ac:dyDescent="0.25">
      <c r="A252" s="26">
        <v>1560916</v>
      </c>
      <c r="B252" s="27" t="s">
        <v>398</v>
      </c>
      <c r="C252" s="26" t="s">
        <v>381</v>
      </c>
      <c r="D252" s="26" t="s">
        <v>1142</v>
      </c>
      <c r="E252" s="27" t="s">
        <v>1143</v>
      </c>
      <c r="F252" s="28">
        <v>623.72</v>
      </c>
      <c r="G252" s="29" t="s">
        <v>1144</v>
      </c>
      <c r="H252" s="28">
        <f t="shared" si="3"/>
        <v>623.72</v>
      </c>
      <c r="I252" s="30" t="str">
        <f>HYPERLINK(CONCATENATE("http://www.mercadopublico.cl/TiendaFicha/Ficha?idProducto=",Tabla3[[#This Row],[ID]]))</f>
        <v>http://www.mercadopublico.cl/TiendaFicha/Ficha?idProducto=1560916</v>
      </c>
      <c r="J252" s="31" t="str">
        <f>HYPERLINK(Tabla3[[#This Row],[Link1]],"Link")</f>
        <v>Link</v>
      </c>
    </row>
    <row r="253" spans="1:10" ht="65.25" customHeight="1" x14ac:dyDescent="0.25">
      <c r="A253" s="26">
        <v>1578685</v>
      </c>
      <c r="B253" s="27" t="s">
        <v>489</v>
      </c>
      <c r="C253" s="26" t="s">
        <v>381</v>
      </c>
      <c r="D253" s="26" t="s">
        <v>1145</v>
      </c>
      <c r="E253" s="27" t="s">
        <v>1146</v>
      </c>
      <c r="F253" s="28">
        <v>623</v>
      </c>
      <c r="G253" s="29" t="s">
        <v>1147</v>
      </c>
      <c r="H253" s="28">
        <f t="shared" si="3"/>
        <v>623</v>
      </c>
      <c r="I253" s="30" t="str">
        <f>HYPERLINK(CONCATENATE("http://www.mercadopublico.cl/TiendaFicha/Ficha?idProducto=",Tabla3[[#This Row],[ID]]))</f>
        <v>http://www.mercadopublico.cl/TiendaFicha/Ficha?idProducto=1578685</v>
      </c>
      <c r="J253" s="31" t="str">
        <f>HYPERLINK(Tabla3[[#This Row],[Link1]],"Link")</f>
        <v>Link</v>
      </c>
    </row>
    <row r="254" spans="1:10" ht="65.25" customHeight="1" x14ac:dyDescent="0.25">
      <c r="A254" s="26">
        <v>1584925</v>
      </c>
      <c r="B254" s="27" t="s">
        <v>548</v>
      </c>
      <c r="C254" s="26" t="s">
        <v>1148</v>
      </c>
      <c r="D254" s="26" t="s">
        <v>1149</v>
      </c>
      <c r="E254" s="27" t="s">
        <v>1150</v>
      </c>
      <c r="F254" s="28">
        <v>621.11</v>
      </c>
      <c r="G254" s="29" t="s">
        <v>1151</v>
      </c>
      <c r="H254" s="28">
        <f t="shared" si="3"/>
        <v>621.11</v>
      </c>
      <c r="I254" s="30" t="str">
        <f>HYPERLINK(CONCATENATE("http://www.mercadopublico.cl/TiendaFicha/Ficha?idProducto=",Tabla3[[#This Row],[ID]]))</f>
        <v>http://www.mercadopublico.cl/TiendaFicha/Ficha?idProducto=1584925</v>
      </c>
      <c r="J254" s="31" t="str">
        <f>HYPERLINK(Tabla3[[#This Row],[Link1]],"Link")</f>
        <v>Link</v>
      </c>
    </row>
    <row r="255" spans="1:10" ht="65.25" customHeight="1" x14ac:dyDescent="0.25">
      <c r="A255" s="26">
        <v>1369853</v>
      </c>
      <c r="B255" s="27" t="s">
        <v>398</v>
      </c>
      <c r="C255" s="26" t="s">
        <v>399</v>
      </c>
      <c r="D255" s="26" t="s">
        <v>1152</v>
      </c>
      <c r="E255" s="27" t="s">
        <v>1153</v>
      </c>
      <c r="F255" s="28">
        <v>620.5</v>
      </c>
      <c r="G255" s="29" t="s">
        <v>1154</v>
      </c>
      <c r="H255" s="28">
        <f t="shared" si="3"/>
        <v>620.5</v>
      </c>
      <c r="I255" s="30" t="str">
        <f>HYPERLINK(CONCATENATE("http://www.mercadopublico.cl/TiendaFicha/Ficha?idProducto=",Tabla3[[#This Row],[ID]]))</f>
        <v>http://www.mercadopublico.cl/TiendaFicha/Ficha?idProducto=1369853</v>
      </c>
      <c r="J255" s="31" t="str">
        <f>HYPERLINK(Tabla3[[#This Row],[Link1]],"Link")</f>
        <v>Link</v>
      </c>
    </row>
    <row r="256" spans="1:10" ht="65.25" customHeight="1" x14ac:dyDescent="0.25">
      <c r="A256" s="26">
        <v>1579816</v>
      </c>
      <c r="B256" s="27" t="s">
        <v>441</v>
      </c>
      <c r="C256" s="26" t="s">
        <v>399</v>
      </c>
      <c r="D256" s="26" t="s">
        <v>1155</v>
      </c>
      <c r="E256" s="27" t="s">
        <v>1156</v>
      </c>
      <c r="F256" s="28">
        <v>620</v>
      </c>
      <c r="G256" s="29" t="s">
        <v>1157</v>
      </c>
      <c r="H256" s="28">
        <f t="shared" si="3"/>
        <v>620</v>
      </c>
      <c r="I256" s="30" t="str">
        <f>HYPERLINK(CONCATENATE("http://www.mercadopublico.cl/TiendaFicha/Ficha?idProducto=",Tabla3[[#This Row],[ID]]))</f>
        <v>http://www.mercadopublico.cl/TiendaFicha/Ficha?idProducto=1579816</v>
      </c>
      <c r="J256" s="31" t="str">
        <f>HYPERLINK(Tabla3[[#This Row],[Link1]],"Link")</f>
        <v>Link</v>
      </c>
    </row>
    <row r="257" spans="1:10" ht="65.25" customHeight="1" x14ac:dyDescent="0.25">
      <c r="A257" s="26">
        <v>1526941</v>
      </c>
      <c r="B257" s="27" t="s">
        <v>432</v>
      </c>
      <c r="C257" s="26" t="s">
        <v>399</v>
      </c>
      <c r="D257" s="26" t="s">
        <v>1158</v>
      </c>
      <c r="E257" s="27" t="s">
        <v>1159</v>
      </c>
      <c r="F257" s="28">
        <v>616.95000000000005</v>
      </c>
      <c r="G257" s="29" t="s">
        <v>1160</v>
      </c>
      <c r="H257" s="28">
        <f t="shared" si="3"/>
        <v>616.95000000000005</v>
      </c>
      <c r="I257" s="30" t="str">
        <f>HYPERLINK(CONCATENATE("http://www.mercadopublico.cl/TiendaFicha/Ficha?idProducto=",Tabla3[[#This Row],[ID]]))</f>
        <v>http://www.mercadopublico.cl/TiendaFicha/Ficha?idProducto=1526941</v>
      </c>
      <c r="J257" s="31" t="str">
        <f>HYPERLINK(Tabla3[[#This Row],[Link1]],"Link")</f>
        <v>Link</v>
      </c>
    </row>
    <row r="258" spans="1:10" ht="65.25" customHeight="1" x14ac:dyDescent="0.25">
      <c r="A258" s="26">
        <v>1597337</v>
      </c>
      <c r="B258" s="27" t="s">
        <v>441</v>
      </c>
      <c r="C258" s="26" t="s">
        <v>399</v>
      </c>
      <c r="D258" s="26" t="s">
        <v>1161</v>
      </c>
      <c r="E258" s="27" t="s">
        <v>1162</v>
      </c>
      <c r="F258" s="28">
        <v>616.07000000000005</v>
      </c>
      <c r="G258" s="29" t="s">
        <v>1163</v>
      </c>
      <c r="H258" s="28">
        <f t="shared" si="3"/>
        <v>616.07000000000005</v>
      </c>
      <c r="I258" s="30" t="str">
        <f>HYPERLINK(CONCATENATE("http://www.mercadopublico.cl/TiendaFicha/Ficha?idProducto=",Tabla3[[#This Row],[ID]]))</f>
        <v>http://www.mercadopublico.cl/TiendaFicha/Ficha?idProducto=1597337</v>
      </c>
      <c r="J258" s="31" t="str">
        <f>HYPERLINK(Tabla3[[#This Row],[Link1]],"Link")</f>
        <v>Link</v>
      </c>
    </row>
    <row r="259" spans="1:10" ht="65.25" customHeight="1" x14ac:dyDescent="0.25">
      <c r="A259" s="26">
        <v>1597333</v>
      </c>
      <c r="B259" s="27" t="s">
        <v>441</v>
      </c>
      <c r="C259" s="26" t="s">
        <v>399</v>
      </c>
      <c r="D259" s="26" t="s">
        <v>1109</v>
      </c>
      <c r="E259" s="27" t="s">
        <v>1164</v>
      </c>
      <c r="F259" s="28">
        <v>615.44000000000005</v>
      </c>
      <c r="G259" s="29" t="s">
        <v>1165</v>
      </c>
      <c r="H259" s="28">
        <f t="shared" ref="H259:H322" si="4">IF(F259&gt;=40001,F259-(F259*1.5%),IF(F259&gt;=20001,F259-(F259*0.5%),F259))</f>
        <v>615.44000000000005</v>
      </c>
      <c r="I259" s="30" t="str">
        <f>HYPERLINK(CONCATENATE("http://www.mercadopublico.cl/TiendaFicha/Ficha?idProducto=",Tabla3[[#This Row],[ID]]))</f>
        <v>http://www.mercadopublico.cl/TiendaFicha/Ficha?idProducto=1597333</v>
      </c>
      <c r="J259" s="31" t="str">
        <f>HYPERLINK(Tabla3[[#This Row],[Link1]],"Link")</f>
        <v>Link</v>
      </c>
    </row>
    <row r="260" spans="1:10" ht="65.25" customHeight="1" x14ac:dyDescent="0.25">
      <c r="A260" s="26">
        <v>1582188</v>
      </c>
      <c r="B260" s="27" t="s">
        <v>436</v>
      </c>
      <c r="C260" s="26" t="s">
        <v>437</v>
      </c>
      <c r="D260" s="26" t="s">
        <v>1166</v>
      </c>
      <c r="E260" s="27" t="s">
        <v>1167</v>
      </c>
      <c r="F260" s="28">
        <v>601.03</v>
      </c>
      <c r="G260" s="29" t="s">
        <v>1168</v>
      </c>
      <c r="H260" s="28">
        <f t="shared" si="4"/>
        <v>601.03</v>
      </c>
      <c r="I260" s="30" t="str">
        <f>HYPERLINK(CONCATENATE("http://www.mercadopublico.cl/TiendaFicha/Ficha?idProducto=",Tabla3[[#This Row],[ID]]))</f>
        <v>http://www.mercadopublico.cl/TiendaFicha/Ficha?idProducto=1582188</v>
      </c>
      <c r="J260" s="31" t="str">
        <f>HYPERLINK(Tabla3[[#This Row],[Link1]],"Link")</f>
        <v>Link</v>
      </c>
    </row>
    <row r="261" spans="1:10" ht="65.25" customHeight="1" x14ac:dyDescent="0.25">
      <c r="A261" s="26">
        <v>1587934</v>
      </c>
      <c r="B261" s="27" t="s">
        <v>398</v>
      </c>
      <c r="C261" s="26" t="s">
        <v>381</v>
      </c>
      <c r="D261" s="26" t="s">
        <v>1169</v>
      </c>
      <c r="E261" s="27" t="s">
        <v>1170</v>
      </c>
      <c r="F261" s="28">
        <v>599</v>
      </c>
      <c r="G261" s="29" t="s">
        <v>1171</v>
      </c>
      <c r="H261" s="28">
        <f t="shared" si="4"/>
        <v>599</v>
      </c>
      <c r="I261" s="30" t="str">
        <f>HYPERLINK(CONCATENATE("http://www.mercadopublico.cl/TiendaFicha/Ficha?idProducto=",Tabla3[[#This Row],[ID]]))</f>
        <v>http://www.mercadopublico.cl/TiendaFicha/Ficha?idProducto=1587934</v>
      </c>
      <c r="J261" s="31" t="str">
        <f>HYPERLINK(Tabla3[[#This Row],[Link1]],"Link")</f>
        <v>Link</v>
      </c>
    </row>
    <row r="262" spans="1:10" ht="65.25" customHeight="1" x14ac:dyDescent="0.25">
      <c r="A262" s="26">
        <v>1399530</v>
      </c>
      <c r="B262" s="27" t="s">
        <v>398</v>
      </c>
      <c r="C262" s="26" t="s">
        <v>354</v>
      </c>
      <c r="D262" s="26" t="s">
        <v>1172</v>
      </c>
      <c r="E262" s="27" t="s">
        <v>1173</v>
      </c>
      <c r="F262" s="28">
        <v>595.92999999999995</v>
      </c>
      <c r="G262" s="29" t="s">
        <v>1174</v>
      </c>
      <c r="H262" s="28">
        <f t="shared" si="4"/>
        <v>595.92999999999995</v>
      </c>
      <c r="I262" s="30" t="str">
        <f>HYPERLINK(CONCATENATE("http://www.mercadopublico.cl/TiendaFicha/Ficha?idProducto=",Tabla3[[#This Row],[ID]]))</f>
        <v>http://www.mercadopublico.cl/TiendaFicha/Ficha?idProducto=1399530</v>
      </c>
      <c r="J262" s="31" t="str">
        <f>HYPERLINK(Tabla3[[#This Row],[Link1]],"Link")</f>
        <v>Link</v>
      </c>
    </row>
    <row r="263" spans="1:10" ht="65.25" customHeight="1" x14ac:dyDescent="0.25">
      <c r="A263" s="26">
        <v>1516654</v>
      </c>
      <c r="B263" s="27" t="s">
        <v>856</v>
      </c>
      <c r="C263" s="26" t="s">
        <v>1175</v>
      </c>
      <c r="D263" s="26" t="s">
        <v>1176</v>
      </c>
      <c r="E263" s="27" t="s">
        <v>1177</v>
      </c>
      <c r="F263" s="28">
        <v>595.33000000000004</v>
      </c>
      <c r="G263" s="29" t="s">
        <v>1178</v>
      </c>
      <c r="H263" s="28">
        <f t="shared" si="4"/>
        <v>595.33000000000004</v>
      </c>
      <c r="I263" s="30" t="str">
        <f>HYPERLINK(CONCATENATE("http://www.mercadopublico.cl/TiendaFicha/Ficha?idProducto=",Tabla3[[#This Row],[ID]]))</f>
        <v>http://www.mercadopublico.cl/TiendaFicha/Ficha?idProducto=1516654</v>
      </c>
      <c r="J263" s="31" t="str">
        <f>HYPERLINK(Tabla3[[#This Row],[Link1]],"Link")</f>
        <v>Link</v>
      </c>
    </row>
    <row r="264" spans="1:10" ht="65.25" customHeight="1" x14ac:dyDescent="0.25">
      <c r="A264" s="26">
        <v>1581220</v>
      </c>
      <c r="B264" s="27" t="s">
        <v>464</v>
      </c>
      <c r="C264" s="26" t="s">
        <v>346</v>
      </c>
      <c r="D264" s="26" t="s">
        <v>1179</v>
      </c>
      <c r="E264" s="27" t="s">
        <v>1180</v>
      </c>
      <c r="F264" s="28">
        <v>585.5</v>
      </c>
      <c r="G264" s="29" t="s">
        <v>1181</v>
      </c>
      <c r="H264" s="28">
        <f t="shared" si="4"/>
        <v>585.5</v>
      </c>
      <c r="I264" s="30" t="str">
        <f>HYPERLINK(CONCATENATE("http://www.mercadopublico.cl/TiendaFicha/Ficha?idProducto=",Tabla3[[#This Row],[ID]]))</f>
        <v>http://www.mercadopublico.cl/TiendaFicha/Ficha?idProducto=1581220</v>
      </c>
      <c r="J264" s="31" t="str">
        <f>HYPERLINK(Tabla3[[#This Row],[Link1]],"Link")</f>
        <v>Link</v>
      </c>
    </row>
    <row r="265" spans="1:10" ht="65.25" customHeight="1" x14ac:dyDescent="0.25">
      <c r="A265" s="26">
        <v>1584407</v>
      </c>
      <c r="B265" s="27" t="s">
        <v>511</v>
      </c>
      <c r="C265" s="26" t="s">
        <v>708</v>
      </c>
      <c r="D265" s="26" t="s">
        <v>1182</v>
      </c>
      <c r="E265" s="27" t="s">
        <v>1183</v>
      </c>
      <c r="F265" s="28">
        <v>575.66</v>
      </c>
      <c r="G265" s="29" t="s">
        <v>1184</v>
      </c>
      <c r="H265" s="28">
        <f t="shared" si="4"/>
        <v>575.66</v>
      </c>
      <c r="I265" s="30" t="str">
        <f>HYPERLINK(CONCATENATE("http://www.mercadopublico.cl/TiendaFicha/Ficha?idProducto=",Tabla3[[#This Row],[ID]]))</f>
        <v>http://www.mercadopublico.cl/TiendaFicha/Ficha?idProducto=1584407</v>
      </c>
      <c r="J265" s="31" t="str">
        <f>HYPERLINK(Tabla3[[#This Row],[Link1]],"Link")</f>
        <v>Link</v>
      </c>
    </row>
    <row r="266" spans="1:10" ht="65.25" customHeight="1" x14ac:dyDescent="0.25">
      <c r="A266" s="26">
        <v>1596848</v>
      </c>
      <c r="B266" s="27" t="s">
        <v>511</v>
      </c>
      <c r="C266" s="26" t="s">
        <v>425</v>
      </c>
      <c r="D266" s="26" t="s">
        <v>1185</v>
      </c>
      <c r="E266" s="27" t="s">
        <v>1186</v>
      </c>
      <c r="F266" s="28">
        <v>575</v>
      </c>
      <c r="G266" s="29" t="s">
        <v>1187</v>
      </c>
      <c r="H266" s="28">
        <f t="shared" si="4"/>
        <v>575</v>
      </c>
      <c r="I266" s="30" t="str">
        <f>HYPERLINK(CONCATENATE("http://www.mercadopublico.cl/TiendaFicha/Ficha?idProducto=",Tabla3[[#This Row],[ID]]))</f>
        <v>http://www.mercadopublico.cl/TiendaFicha/Ficha?idProducto=1596848</v>
      </c>
      <c r="J266" s="31" t="str">
        <f>HYPERLINK(Tabla3[[#This Row],[Link1]],"Link")</f>
        <v>Link</v>
      </c>
    </row>
    <row r="267" spans="1:10" ht="65.25" customHeight="1" x14ac:dyDescent="0.25">
      <c r="A267" s="26">
        <v>1596844</v>
      </c>
      <c r="B267" s="27" t="s">
        <v>511</v>
      </c>
      <c r="C267" s="26" t="s">
        <v>425</v>
      </c>
      <c r="D267" s="26" t="s">
        <v>1188</v>
      </c>
      <c r="E267" s="27" t="s">
        <v>1189</v>
      </c>
      <c r="F267" s="28">
        <v>574.59</v>
      </c>
      <c r="G267" s="29" t="s">
        <v>1190</v>
      </c>
      <c r="H267" s="28">
        <f t="shared" si="4"/>
        <v>574.59</v>
      </c>
      <c r="I267" s="30" t="str">
        <f>HYPERLINK(CONCATENATE("http://www.mercadopublico.cl/TiendaFicha/Ficha?idProducto=",Tabla3[[#This Row],[ID]]))</f>
        <v>http://www.mercadopublico.cl/TiendaFicha/Ficha?idProducto=1596844</v>
      </c>
      <c r="J267" s="31" t="str">
        <f>HYPERLINK(Tabla3[[#This Row],[Link1]],"Link")</f>
        <v>Link</v>
      </c>
    </row>
    <row r="268" spans="1:10" ht="65.25" customHeight="1" x14ac:dyDescent="0.25">
      <c r="A268" s="26">
        <v>1597508</v>
      </c>
      <c r="B268" s="27" t="s">
        <v>441</v>
      </c>
      <c r="C268" s="26" t="s">
        <v>399</v>
      </c>
      <c r="D268" s="26" t="s">
        <v>1191</v>
      </c>
      <c r="E268" s="27" t="s">
        <v>1192</v>
      </c>
      <c r="F268" s="28">
        <v>573.61</v>
      </c>
      <c r="G268" s="29" t="s">
        <v>1163</v>
      </c>
      <c r="H268" s="28">
        <f t="shared" si="4"/>
        <v>573.61</v>
      </c>
      <c r="I268" s="30" t="str">
        <f>HYPERLINK(CONCATENATE("http://www.mercadopublico.cl/TiendaFicha/Ficha?idProducto=",Tabla3[[#This Row],[ID]]))</f>
        <v>http://www.mercadopublico.cl/TiendaFicha/Ficha?idProducto=1597508</v>
      </c>
      <c r="J268" s="31" t="str">
        <f>HYPERLINK(Tabla3[[#This Row],[Link1]],"Link")</f>
        <v>Link</v>
      </c>
    </row>
    <row r="269" spans="1:10" ht="65.25" customHeight="1" x14ac:dyDescent="0.25">
      <c r="A269" s="26">
        <v>1381221</v>
      </c>
      <c r="B269" s="27" t="s">
        <v>376</v>
      </c>
      <c r="C269" s="26" t="s">
        <v>377</v>
      </c>
      <c r="D269" s="26" t="s">
        <v>1193</v>
      </c>
      <c r="E269" s="27" t="s">
        <v>1194</v>
      </c>
      <c r="F269" s="28">
        <v>567.99</v>
      </c>
      <c r="G269" s="29" t="s">
        <v>1195</v>
      </c>
      <c r="H269" s="28">
        <f t="shared" si="4"/>
        <v>567.99</v>
      </c>
      <c r="I269" s="30" t="str">
        <f>HYPERLINK(CONCATENATE("http://www.mercadopublico.cl/TiendaFicha/Ficha?idProducto=",Tabla3[[#This Row],[ID]]))</f>
        <v>http://www.mercadopublico.cl/TiendaFicha/Ficha?idProducto=1381221</v>
      </c>
      <c r="J269" s="31" t="str">
        <f>HYPERLINK(Tabla3[[#This Row],[Link1]],"Link")</f>
        <v>Link</v>
      </c>
    </row>
    <row r="270" spans="1:10" ht="65.25" customHeight="1" x14ac:dyDescent="0.25">
      <c r="A270" s="26">
        <v>1597375</v>
      </c>
      <c r="B270" s="27" t="s">
        <v>489</v>
      </c>
      <c r="C270" s="26" t="s">
        <v>399</v>
      </c>
      <c r="D270" s="26" t="s">
        <v>1196</v>
      </c>
      <c r="E270" s="27" t="s">
        <v>1197</v>
      </c>
      <c r="F270" s="28">
        <v>556.73</v>
      </c>
      <c r="G270" s="29" t="s">
        <v>1198</v>
      </c>
      <c r="H270" s="28">
        <f t="shared" si="4"/>
        <v>556.73</v>
      </c>
      <c r="I270" s="30" t="str">
        <f>HYPERLINK(CONCATENATE("http://www.mercadopublico.cl/TiendaFicha/Ficha?idProducto=",Tabla3[[#This Row],[ID]]))</f>
        <v>http://www.mercadopublico.cl/TiendaFicha/Ficha?idProducto=1597375</v>
      </c>
      <c r="J270" s="31" t="str">
        <f>HYPERLINK(Tabla3[[#This Row],[Link1]],"Link")</f>
        <v>Link</v>
      </c>
    </row>
    <row r="271" spans="1:10" ht="65.25" customHeight="1" x14ac:dyDescent="0.25">
      <c r="A271" s="26">
        <v>1585179</v>
      </c>
      <c r="B271" s="27" t="s">
        <v>1077</v>
      </c>
      <c r="C271" s="26" t="s">
        <v>180</v>
      </c>
      <c r="D271" s="26" t="s">
        <v>1199</v>
      </c>
      <c r="E271" s="27" t="s">
        <v>1200</v>
      </c>
      <c r="F271" s="28">
        <v>555.54999999999995</v>
      </c>
      <c r="G271" s="29" t="s">
        <v>1201</v>
      </c>
      <c r="H271" s="28">
        <f t="shared" si="4"/>
        <v>555.54999999999995</v>
      </c>
      <c r="I271" s="30" t="str">
        <f>HYPERLINK(CONCATENATE("http://www.mercadopublico.cl/TiendaFicha/Ficha?idProducto=",Tabla3[[#This Row],[ID]]))</f>
        <v>http://www.mercadopublico.cl/TiendaFicha/Ficha?idProducto=1585179</v>
      </c>
      <c r="J271" s="31" t="str">
        <f>HYPERLINK(Tabla3[[#This Row],[Link1]],"Link")</f>
        <v>Link</v>
      </c>
    </row>
    <row r="272" spans="1:10" ht="65.25" customHeight="1" x14ac:dyDescent="0.25">
      <c r="A272" s="26">
        <v>1585186</v>
      </c>
      <c r="B272" s="27" t="s">
        <v>1077</v>
      </c>
      <c r="C272" s="26" t="s">
        <v>180</v>
      </c>
      <c r="D272" s="26" t="s">
        <v>1202</v>
      </c>
      <c r="E272" s="27" t="s">
        <v>1203</v>
      </c>
      <c r="F272" s="28">
        <v>555.54999999999995</v>
      </c>
      <c r="G272" s="29" t="s">
        <v>1204</v>
      </c>
      <c r="H272" s="28">
        <f t="shared" si="4"/>
        <v>555.54999999999995</v>
      </c>
      <c r="I272" s="30" t="str">
        <f>HYPERLINK(CONCATENATE("http://www.mercadopublico.cl/TiendaFicha/Ficha?idProducto=",Tabla3[[#This Row],[ID]]))</f>
        <v>http://www.mercadopublico.cl/TiendaFicha/Ficha?idProducto=1585186</v>
      </c>
      <c r="J272" s="31" t="str">
        <f>HYPERLINK(Tabla3[[#This Row],[Link1]],"Link")</f>
        <v>Link</v>
      </c>
    </row>
    <row r="273" spans="1:10" ht="65.25" customHeight="1" x14ac:dyDescent="0.25">
      <c r="A273" s="26">
        <v>1596871</v>
      </c>
      <c r="B273" s="27" t="s">
        <v>376</v>
      </c>
      <c r="C273" s="26" t="s">
        <v>425</v>
      </c>
      <c r="D273" s="26" t="s">
        <v>1205</v>
      </c>
      <c r="E273" s="27" t="s">
        <v>1206</v>
      </c>
      <c r="F273" s="28">
        <v>550</v>
      </c>
      <c r="G273" s="29" t="s">
        <v>1207</v>
      </c>
      <c r="H273" s="28">
        <f t="shared" si="4"/>
        <v>550</v>
      </c>
      <c r="I273" s="30" t="str">
        <f>HYPERLINK(CONCATENATE("http://www.mercadopublico.cl/TiendaFicha/Ficha?idProducto=",Tabla3[[#This Row],[ID]]))</f>
        <v>http://www.mercadopublico.cl/TiendaFicha/Ficha?idProducto=1596871</v>
      </c>
      <c r="J273" s="31" t="str">
        <f>HYPERLINK(Tabla3[[#This Row],[Link1]],"Link")</f>
        <v>Link</v>
      </c>
    </row>
    <row r="274" spans="1:10" ht="65.25" customHeight="1" x14ac:dyDescent="0.25">
      <c r="A274" s="26">
        <v>1599083</v>
      </c>
      <c r="B274" s="27" t="s">
        <v>1208</v>
      </c>
      <c r="C274" s="26" t="s">
        <v>472</v>
      </c>
      <c r="D274" s="26" t="s">
        <v>1209</v>
      </c>
      <c r="E274" s="27" t="s">
        <v>1210</v>
      </c>
      <c r="F274" s="28">
        <v>547.29999999999995</v>
      </c>
      <c r="G274" s="29" t="s">
        <v>1211</v>
      </c>
      <c r="H274" s="28">
        <f t="shared" si="4"/>
        <v>547.29999999999995</v>
      </c>
      <c r="I274" s="30" t="str">
        <f>HYPERLINK(CONCATENATE("http://www.mercadopublico.cl/TiendaFicha/Ficha?idProducto=",Tabla3[[#This Row],[ID]]))</f>
        <v>http://www.mercadopublico.cl/TiendaFicha/Ficha?idProducto=1599083</v>
      </c>
      <c r="J274" s="31" t="str">
        <f>HYPERLINK(Tabla3[[#This Row],[Link1]],"Link")</f>
        <v>Link</v>
      </c>
    </row>
    <row r="275" spans="1:10" ht="65.25" customHeight="1" x14ac:dyDescent="0.25">
      <c r="A275" s="26">
        <v>1594460</v>
      </c>
      <c r="B275" s="27" t="s">
        <v>489</v>
      </c>
      <c r="C275" s="26" t="s">
        <v>381</v>
      </c>
      <c r="D275" s="26" t="s">
        <v>1212</v>
      </c>
      <c r="E275" s="27" t="s">
        <v>992</v>
      </c>
      <c r="F275" s="28">
        <v>540.84</v>
      </c>
      <c r="G275" s="29" t="s">
        <v>1213</v>
      </c>
      <c r="H275" s="28">
        <f t="shared" si="4"/>
        <v>540.84</v>
      </c>
      <c r="I275" s="30" t="str">
        <f>HYPERLINK(CONCATENATE("http://www.mercadopublico.cl/TiendaFicha/Ficha?idProducto=",Tabla3[[#This Row],[ID]]))</f>
        <v>http://www.mercadopublico.cl/TiendaFicha/Ficha?idProducto=1594460</v>
      </c>
      <c r="J275" s="31" t="str">
        <f>HYPERLINK(Tabla3[[#This Row],[Link1]],"Link")</f>
        <v>Link</v>
      </c>
    </row>
    <row r="276" spans="1:10" ht="65.25" customHeight="1" x14ac:dyDescent="0.25">
      <c r="A276" s="26">
        <v>1587067</v>
      </c>
      <c r="B276" s="27" t="s">
        <v>1077</v>
      </c>
      <c r="C276" s="26" t="s">
        <v>1214</v>
      </c>
      <c r="D276" s="26" t="s">
        <v>1215</v>
      </c>
      <c r="E276" s="27" t="s">
        <v>1216</v>
      </c>
      <c r="F276" s="28">
        <v>532.22</v>
      </c>
      <c r="G276" s="29" t="s">
        <v>1217</v>
      </c>
      <c r="H276" s="28">
        <f t="shared" si="4"/>
        <v>532.22</v>
      </c>
      <c r="I276" s="30" t="str">
        <f>HYPERLINK(CONCATENATE("http://www.mercadopublico.cl/TiendaFicha/Ficha?idProducto=",Tabla3[[#This Row],[ID]]))</f>
        <v>http://www.mercadopublico.cl/TiendaFicha/Ficha?idProducto=1587067</v>
      </c>
      <c r="J276" s="31" t="str">
        <f>HYPERLINK(Tabla3[[#This Row],[Link1]],"Link")</f>
        <v>Link</v>
      </c>
    </row>
    <row r="277" spans="1:10" ht="65.25" customHeight="1" x14ac:dyDescent="0.25">
      <c r="A277" s="26">
        <v>1599123</v>
      </c>
      <c r="B277" s="27" t="s">
        <v>1218</v>
      </c>
      <c r="C277" s="26" t="s">
        <v>421</v>
      </c>
      <c r="D277" s="26" t="s">
        <v>1219</v>
      </c>
      <c r="E277" s="27" t="s">
        <v>1220</v>
      </c>
      <c r="F277" s="28">
        <v>530</v>
      </c>
      <c r="G277" s="29" t="s">
        <v>1221</v>
      </c>
      <c r="H277" s="28">
        <f t="shared" si="4"/>
        <v>530</v>
      </c>
      <c r="I277" s="30" t="str">
        <f>HYPERLINK(CONCATENATE("http://www.mercadopublico.cl/TiendaFicha/Ficha?idProducto=",Tabla3[[#This Row],[ID]]))</f>
        <v>http://www.mercadopublico.cl/TiendaFicha/Ficha?idProducto=1599123</v>
      </c>
      <c r="J277" s="31" t="str">
        <f>HYPERLINK(Tabla3[[#This Row],[Link1]],"Link")</f>
        <v>Link</v>
      </c>
    </row>
    <row r="278" spans="1:10" ht="65.25" customHeight="1" x14ac:dyDescent="0.25">
      <c r="A278" s="26">
        <v>1534037</v>
      </c>
      <c r="B278" s="27" t="s">
        <v>441</v>
      </c>
      <c r="C278" s="26" t="s">
        <v>399</v>
      </c>
      <c r="D278" s="26" t="s">
        <v>1222</v>
      </c>
      <c r="E278" s="27" t="s">
        <v>1223</v>
      </c>
      <c r="F278" s="28">
        <v>528</v>
      </c>
      <c r="G278" s="29" t="s">
        <v>1224</v>
      </c>
      <c r="H278" s="28">
        <f t="shared" si="4"/>
        <v>528</v>
      </c>
      <c r="I278" s="30" t="str">
        <f>HYPERLINK(CONCATENATE("http://www.mercadopublico.cl/TiendaFicha/Ficha?idProducto=",Tabla3[[#This Row],[ID]]))</f>
        <v>http://www.mercadopublico.cl/TiendaFicha/Ficha?idProducto=1534037</v>
      </c>
      <c r="J278" s="31" t="str">
        <f>HYPERLINK(Tabla3[[#This Row],[Link1]],"Link")</f>
        <v>Link</v>
      </c>
    </row>
    <row r="279" spans="1:10" ht="65.25" customHeight="1" x14ac:dyDescent="0.25">
      <c r="A279" s="26">
        <v>1587282</v>
      </c>
      <c r="B279" s="27" t="s">
        <v>511</v>
      </c>
      <c r="C279" s="26" t="s">
        <v>425</v>
      </c>
      <c r="D279" s="26" t="s">
        <v>1225</v>
      </c>
      <c r="E279" s="27" t="s">
        <v>1226</v>
      </c>
      <c r="F279" s="28">
        <v>521.11</v>
      </c>
      <c r="G279" s="29" t="s">
        <v>1227</v>
      </c>
      <c r="H279" s="28">
        <f t="shared" si="4"/>
        <v>521.11</v>
      </c>
      <c r="I279" s="30" t="str">
        <f>HYPERLINK(CONCATENATE("http://www.mercadopublico.cl/TiendaFicha/Ficha?idProducto=",Tabla3[[#This Row],[ID]]))</f>
        <v>http://www.mercadopublico.cl/TiendaFicha/Ficha?idProducto=1587282</v>
      </c>
      <c r="J279" s="31" t="str">
        <f>HYPERLINK(Tabla3[[#This Row],[Link1]],"Link")</f>
        <v>Link</v>
      </c>
    </row>
    <row r="280" spans="1:10" ht="65.25" customHeight="1" x14ac:dyDescent="0.25">
      <c r="A280" s="26">
        <v>1537525</v>
      </c>
      <c r="B280" s="27" t="s">
        <v>398</v>
      </c>
      <c r="C280" s="26" t="s">
        <v>381</v>
      </c>
      <c r="D280" s="26" t="s">
        <v>1228</v>
      </c>
      <c r="E280" s="27" t="s">
        <v>1229</v>
      </c>
      <c r="F280" s="28">
        <v>511.76</v>
      </c>
      <c r="G280" s="29" t="s">
        <v>1230</v>
      </c>
      <c r="H280" s="28">
        <f t="shared" si="4"/>
        <v>511.76</v>
      </c>
      <c r="I280" s="30" t="str">
        <f>HYPERLINK(CONCATENATE("http://www.mercadopublico.cl/TiendaFicha/Ficha?idProducto=",Tabla3[[#This Row],[ID]]))</f>
        <v>http://www.mercadopublico.cl/TiendaFicha/Ficha?idProducto=1537525</v>
      </c>
      <c r="J280" s="31" t="str">
        <f>HYPERLINK(Tabla3[[#This Row],[Link1]],"Link")</f>
        <v>Link</v>
      </c>
    </row>
    <row r="281" spans="1:10" ht="65.25" customHeight="1" x14ac:dyDescent="0.25">
      <c r="A281" s="26">
        <v>1214760</v>
      </c>
      <c r="B281" s="27" t="s">
        <v>1031</v>
      </c>
      <c r="C281" s="26" t="s">
        <v>1032</v>
      </c>
      <c r="D281" s="26" t="s">
        <v>1231</v>
      </c>
      <c r="E281" s="27" t="s">
        <v>1232</v>
      </c>
      <c r="F281" s="28">
        <v>503.89</v>
      </c>
      <c r="G281" s="29" t="s">
        <v>1233</v>
      </c>
      <c r="H281" s="28">
        <f t="shared" si="4"/>
        <v>503.89</v>
      </c>
      <c r="I281" s="30" t="str">
        <f>HYPERLINK(CONCATENATE("http://www.mercadopublico.cl/TiendaFicha/Ficha?idProducto=",Tabla3[[#This Row],[ID]]))</f>
        <v>http://www.mercadopublico.cl/TiendaFicha/Ficha?idProducto=1214760</v>
      </c>
      <c r="J281" s="31" t="str">
        <f>HYPERLINK(Tabla3[[#This Row],[Link1]],"Link")</f>
        <v>Link</v>
      </c>
    </row>
    <row r="282" spans="1:10" ht="65.25" customHeight="1" x14ac:dyDescent="0.25">
      <c r="A282" s="26">
        <v>1524623</v>
      </c>
      <c r="B282" s="27" t="s">
        <v>441</v>
      </c>
      <c r="C282" s="26" t="s">
        <v>399</v>
      </c>
      <c r="D282" s="26" t="s">
        <v>1140</v>
      </c>
      <c r="E282" s="27" t="s">
        <v>1234</v>
      </c>
      <c r="F282" s="28">
        <v>503.33</v>
      </c>
      <c r="G282" s="29" t="s">
        <v>1235</v>
      </c>
      <c r="H282" s="28">
        <f t="shared" si="4"/>
        <v>503.33</v>
      </c>
      <c r="I282" s="30" t="str">
        <f>HYPERLINK(CONCATENATE("http://www.mercadopublico.cl/TiendaFicha/Ficha?idProducto=",Tabla3[[#This Row],[ID]]))</f>
        <v>http://www.mercadopublico.cl/TiendaFicha/Ficha?idProducto=1524623</v>
      </c>
      <c r="J282" s="31" t="str">
        <f>HYPERLINK(Tabla3[[#This Row],[Link1]],"Link")</f>
        <v>Link</v>
      </c>
    </row>
    <row r="283" spans="1:10" ht="65.25" customHeight="1" x14ac:dyDescent="0.25">
      <c r="A283" s="26">
        <v>1599069</v>
      </c>
      <c r="B283" s="27" t="s">
        <v>387</v>
      </c>
      <c r="C283" s="26" t="s">
        <v>388</v>
      </c>
      <c r="D283" s="26" t="s">
        <v>1236</v>
      </c>
      <c r="E283" s="27" t="s">
        <v>1237</v>
      </c>
      <c r="F283" s="28">
        <v>501</v>
      </c>
      <c r="G283" s="29" t="s">
        <v>1238</v>
      </c>
      <c r="H283" s="28">
        <f t="shared" si="4"/>
        <v>501</v>
      </c>
      <c r="I283" s="30" t="str">
        <f>HYPERLINK(CONCATENATE("http://www.mercadopublico.cl/TiendaFicha/Ficha?idProducto=",Tabla3[[#This Row],[ID]]))</f>
        <v>http://www.mercadopublico.cl/TiendaFicha/Ficha?idProducto=1599069</v>
      </c>
      <c r="J283" s="31" t="str">
        <f>HYPERLINK(Tabla3[[#This Row],[Link1]],"Link")</f>
        <v>Link</v>
      </c>
    </row>
    <row r="284" spans="1:10" ht="65.25" customHeight="1" x14ac:dyDescent="0.25">
      <c r="A284" s="26">
        <v>1579855</v>
      </c>
      <c r="B284" s="27" t="s">
        <v>441</v>
      </c>
      <c r="C284" s="26" t="s">
        <v>399</v>
      </c>
      <c r="D284" s="26" t="s">
        <v>1239</v>
      </c>
      <c r="E284" s="27" t="s">
        <v>1240</v>
      </c>
      <c r="F284" s="28">
        <v>500</v>
      </c>
      <c r="G284" s="29" t="s">
        <v>1241</v>
      </c>
      <c r="H284" s="28">
        <f t="shared" si="4"/>
        <v>500</v>
      </c>
      <c r="I284" s="30" t="str">
        <f>HYPERLINK(CONCATENATE("http://www.mercadopublico.cl/TiendaFicha/Ficha?idProducto=",Tabla3[[#This Row],[ID]]))</f>
        <v>http://www.mercadopublico.cl/TiendaFicha/Ficha?idProducto=1579855</v>
      </c>
      <c r="J284" s="31" t="str">
        <f>HYPERLINK(Tabla3[[#This Row],[Link1]],"Link")</f>
        <v>Link</v>
      </c>
    </row>
    <row r="285" spans="1:10" ht="65.25" customHeight="1" x14ac:dyDescent="0.25">
      <c r="A285" s="26">
        <v>1587312</v>
      </c>
      <c r="B285" s="27" t="s">
        <v>559</v>
      </c>
      <c r="C285" s="26" t="s">
        <v>354</v>
      </c>
      <c r="D285" s="26" t="s">
        <v>1242</v>
      </c>
      <c r="E285" s="27" t="s">
        <v>1243</v>
      </c>
      <c r="F285" s="28">
        <v>500</v>
      </c>
      <c r="G285" s="29" t="s">
        <v>1244</v>
      </c>
      <c r="H285" s="28">
        <f t="shared" si="4"/>
        <v>500</v>
      </c>
      <c r="I285" s="30" t="str">
        <f>HYPERLINK(CONCATENATE("http://www.mercadopublico.cl/TiendaFicha/Ficha?idProducto=",Tabla3[[#This Row],[ID]]))</f>
        <v>http://www.mercadopublico.cl/TiendaFicha/Ficha?idProducto=1587312</v>
      </c>
      <c r="J285" s="31" t="str">
        <f>HYPERLINK(Tabla3[[#This Row],[Link1]],"Link")</f>
        <v>Link</v>
      </c>
    </row>
    <row r="286" spans="1:10" ht="65.25" customHeight="1" x14ac:dyDescent="0.25">
      <c r="A286" s="26">
        <v>1384878</v>
      </c>
      <c r="B286" s="27" t="s">
        <v>387</v>
      </c>
      <c r="C286" s="26" t="s">
        <v>1245</v>
      </c>
      <c r="D286" s="26" t="s">
        <v>1246</v>
      </c>
      <c r="E286" s="27" t="s">
        <v>1247</v>
      </c>
      <c r="F286" s="28">
        <v>500</v>
      </c>
      <c r="G286" s="29" t="s">
        <v>1248</v>
      </c>
      <c r="H286" s="28">
        <f t="shared" si="4"/>
        <v>500</v>
      </c>
      <c r="I286" s="30" t="str">
        <f>HYPERLINK(CONCATENATE("http://www.mercadopublico.cl/TiendaFicha/Ficha?idProducto=",Tabla3[[#This Row],[ID]]))</f>
        <v>http://www.mercadopublico.cl/TiendaFicha/Ficha?idProducto=1384878</v>
      </c>
      <c r="J286" s="31" t="str">
        <f>HYPERLINK(Tabla3[[#This Row],[Link1]],"Link")</f>
        <v>Link</v>
      </c>
    </row>
    <row r="287" spans="1:10" ht="65.25" customHeight="1" x14ac:dyDescent="0.25">
      <c r="A287" s="26">
        <v>1520563</v>
      </c>
      <c r="B287" s="27" t="s">
        <v>1249</v>
      </c>
      <c r="C287" s="26" t="s">
        <v>555</v>
      </c>
      <c r="D287" s="26" t="s">
        <v>1250</v>
      </c>
      <c r="E287" s="27" t="s">
        <v>1251</v>
      </c>
      <c r="F287" s="28">
        <v>499.99</v>
      </c>
      <c r="G287" s="29" t="s">
        <v>1252</v>
      </c>
      <c r="H287" s="28">
        <f t="shared" si="4"/>
        <v>499.99</v>
      </c>
      <c r="I287" s="30" t="str">
        <f>HYPERLINK(CONCATENATE("http://www.mercadopublico.cl/TiendaFicha/Ficha?idProducto=",Tabla3[[#This Row],[ID]]))</f>
        <v>http://www.mercadopublico.cl/TiendaFicha/Ficha?idProducto=1520563</v>
      </c>
      <c r="J287" s="31" t="str">
        <f>HYPERLINK(Tabla3[[#This Row],[Link1]],"Link")</f>
        <v>Link</v>
      </c>
    </row>
    <row r="288" spans="1:10" ht="65.25" customHeight="1" x14ac:dyDescent="0.25">
      <c r="A288" s="26">
        <v>1566050</v>
      </c>
      <c r="B288" s="27" t="s">
        <v>1249</v>
      </c>
      <c r="C288" s="26" t="s">
        <v>555</v>
      </c>
      <c r="D288" s="26" t="s">
        <v>1253</v>
      </c>
      <c r="E288" s="27" t="s">
        <v>1254</v>
      </c>
      <c r="F288" s="28">
        <v>499.99</v>
      </c>
      <c r="G288" s="29" t="s">
        <v>1255</v>
      </c>
      <c r="H288" s="28">
        <f t="shared" si="4"/>
        <v>499.99</v>
      </c>
      <c r="I288" s="30" t="str">
        <f>HYPERLINK(CONCATENATE("http://www.mercadopublico.cl/TiendaFicha/Ficha?idProducto=",Tabla3[[#This Row],[ID]]))</f>
        <v>http://www.mercadopublico.cl/TiendaFicha/Ficha?idProducto=1566050</v>
      </c>
      <c r="J288" s="31" t="str">
        <f>HYPERLINK(Tabla3[[#This Row],[Link1]],"Link")</f>
        <v>Link</v>
      </c>
    </row>
    <row r="289" spans="1:10" ht="65.25" customHeight="1" x14ac:dyDescent="0.25">
      <c r="A289" s="26">
        <v>1540194</v>
      </c>
      <c r="B289" s="27" t="s">
        <v>376</v>
      </c>
      <c r="C289" s="26" t="s">
        <v>425</v>
      </c>
      <c r="D289" s="26" t="s">
        <v>1256</v>
      </c>
      <c r="E289" s="27" t="s">
        <v>1257</v>
      </c>
      <c r="F289" s="28">
        <v>496.56</v>
      </c>
      <c r="G289" s="29" t="s">
        <v>1258</v>
      </c>
      <c r="H289" s="28">
        <f t="shared" si="4"/>
        <v>496.56</v>
      </c>
      <c r="I289" s="30" t="str">
        <f>HYPERLINK(CONCATENATE("http://www.mercadopublico.cl/TiendaFicha/Ficha?idProducto=",Tabla3[[#This Row],[ID]]))</f>
        <v>http://www.mercadopublico.cl/TiendaFicha/Ficha?idProducto=1540194</v>
      </c>
      <c r="J289" s="31" t="str">
        <f>HYPERLINK(Tabla3[[#This Row],[Link1]],"Link")</f>
        <v>Link</v>
      </c>
    </row>
    <row r="290" spans="1:10" ht="65.25" customHeight="1" x14ac:dyDescent="0.25">
      <c r="A290" s="26">
        <v>1597336</v>
      </c>
      <c r="B290" s="27" t="s">
        <v>441</v>
      </c>
      <c r="C290" s="26" t="s">
        <v>399</v>
      </c>
      <c r="D290" s="26" t="s">
        <v>1259</v>
      </c>
      <c r="E290" s="27" t="s">
        <v>1260</v>
      </c>
      <c r="F290" s="28">
        <v>492.49</v>
      </c>
      <c r="G290" s="29" t="s">
        <v>1261</v>
      </c>
      <c r="H290" s="28">
        <f t="shared" si="4"/>
        <v>492.49</v>
      </c>
      <c r="I290" s="30" t="str">
        <f>HYPERLINK(CONCATENATE("http://www.mercadopublico.cl/TiendaFicha/Ficha?idProducto=",Tabla3[[#This Row],[ID]]))</f>
        <v>http://www.mercadopublico.cl/TiendaFicha/Ficha?idProducto=1597336</v>
      </c>
      <c r="J290" s="31" t="str">
        <f>HYPERLINK(Tabla3[[#This Row],[Link1]],"Link")</f>
        <v>Link</v>
      </c>
    </row>
    <row r="291" spans="1:10" ht="65.25" customHeight="1" x14ac:dyDescent="0.25">
      <c r="A291" s="26">
        <v>1587935</v>
      </c>
      <c r="B291" s="27" t="s">
        <v>398</v>
      </c>
      <c r="C291" s="26" t="s">
        <v>381</v>
      </c>
      <c r="D291" s="26" t="s">
        <v>1262</v>
      </c>
      <c r="E291" s="27" t="s">
        <v>1170</v>
      </c>
      <c r="F291" s="28">
        <v>490</v>
      </c>
      <c r="G291" s="29" t="s">
        <v>1263</v>
      </c>
      <c r="H291" s="28">
        <f t="shared" si="4"/>
        <v>490</v>
      </c>
      <c r="I291" s="30" t="str">
        <f>HYPERLINK(CONCATENATE("http://www.mercadopublico.cl/TiendaFicha/Ficha?idProducto=",Tabla3[[#This Row],[ID]]))</f>
        <v>http://www.mercadopublico.cl/TiendaFicha/Ficha?idProducto=1587935</v>
      </c>
      <c r="J291" s="31" t="str">
        <f>HYPERLINK(Tabla3[[#This Row],[Link1]],"Link")</f>
        <v>Link</v>
      </c>
    </row>
    <row r="292" spans="1:10" ht="65.25" customHeight="1" x14ac:dyDescent="0.25">
      <c r="A292" s="26">
        <v>1597376</v>
      </c>
      <c r="B292" s="27" t="s">
        <v>441</v>
      </c>
      <c r="C292" s="26" t="s">
        <v>399</v>
      </c>
      <c r="D292" s="26" t="s">
        <v>1264</v>
      </c>
      <c r="E292" s="27" t="s">
        <v>1265</v>
      </c>
      <c r="F292" s="28">
        <v>488.88</v>
      </c>
      <c r="G292" s="29" t="s">
        <v>1266</v>
      </c>
      <c r="H292" s="28">
        <f t="shared" si="4"/>
        <v>488.88</v>
      </c>
      <c r="I292" s="30" t="str">
        <f>HYPERLINK(CONCATENATE("http://www.mercadopublico.cl/TiendaFicha/Ficha?idProducto=",Tabla3[[#This Row],[ID]]))</f>
        <v>http://www.mercadopublico.cl/TiendaFicha/Ficha?idProducto=1597376</v>
      </c>
      <c r="J292" s="31" t="str">
        <f>HYPERLINK(Tabla3[[#This Row],[Link1]],"Link")</f>
        <v>Link</v>
      </c>
    </row>
    <row r="293" spans="1:10" ht="65.25" customHeight="1" x14ac:dyDescent="0.25">
      <c r="A293" s="26">
        <v>1587292</v>
      </c>
      <c r="B293" s="27" t="s">
        <v>1267</v>
      </c>
      <c r="C293" s="26" t="s">
        <v>425</v>
      </c>
      <c r="D293" s="26" t="s">
        <v>1268</v>
      </c>
      <c r="E293" s="27" t="s">
        <v>1269</v>
      </c>
      <c r="F293" s="28">
        <v>487.77</v>
      </c>
      <c r="G293" s="29" t="s">
        <v>1270</v>
      </c>
      <c r="H293" s="28">
        <f t="shared" si="4"/>
        <v>487.77</v>
      </c>
      <c r="I293" s="30" t="str">
        <f>HYPERLINK(CONCATENATE("http://www.mercadopublico.cl/TiendaFicha/Ficha?idProducto=",Tabla3[[#This Row],[ID]]))</f>
        <v>http://www.mercadopublico.cl/TiendaFicha/Ficha?idProducto=1587292</v>
      </c>
      <c r="J293" s="31" t="str">
        <f>HYPERLINK(Tabla3[[#This Row],[Link1]],"Link")</f>
        <v>Link</v>
      </c>
    </row>
    <row r="294" spans="1:10" ht="65.25" customHeight="1" x14ac:dyDescent="0.25">
      <c r="A294" s="26">
        <v>1594858</v>
      </c>
      <c r="B294" s="27" t="s">
        <v>376</v>
      </c>
      <c r="C294" s="26" t="s">
        <v>555</v>
      </c>
      <c r="D294" s="26" t="s">
        <v>1271</v>
      </c>
      <c r="E294" s="27" t="s">
        <v>1272</v>
      </c>
      <c r="F294" s="28">
        <v>487.32</v>
      </c>
      <c r="G294" s="29" t="s">
        <v>1273</v>
      </c>
      <c r="H294" s="28">
        <f t="shared" si="4"/>
        <v>487.32</v>
      </c>
      <c r="I294" s="30" t="str">
        <f>HYPERLINK(CONCATENATE("http://www.mercadopublico.cl/TiendaFicha/Ficha?idProducto=",Tabla3[[#This Row],[ID]]))</f>
        <v>http://www.mercadopublico.cl/TiendaFicha/Ficha?idProducto=1594858</v>
      </c>
      <c r="J294" s="31" t="str">
        <f>HYPERLINK(Tabla3[[#This Row],[Link1]],"Link")</f>
        <v>Link</v>
      </c>
    </row>
    <row r="295" spans="1:10" ht="65.25" customHeight="1" x14ac:dyDescent="0.25">
      <c r="A295" s="26">
        <v>1568141</v>
      </c>
      <c r="B295" s="27" t="s">
        <v>376</v>
      </c>
      <c r="C295" s="26" t="s">
        <v>377</v>
      </c>
      <c r="D295" s="26" t="s">
        <v>1274</v>
      </c>
      <c r="E295" s="27" t="s">
        <v>1275</v>
      </c>
      <c r="F295" s="28">
        <v>480</v>
      </c>
      <c r="G295" s="29" t="s">
        <v>1276</v>
      </c>
      <c r="H295" s="28">
        <f t="shared" si="4"/>
        <v>480</v>
      </c>
      <c r="I295" s="30" t="str">
        <f>HYPERLINK(CONCATENATE("http://www.mercadopublico.cl/TiendaFicha/Ficha?idProducto=",Tabla3[[#This Row],[ID]]))</f>
        <v>http://www.mercadopublico.cl/TiendaFicha/Ficha?idProducto=1568141</v>
      </c>
      <c r="J295" s="31" t="str">
        <f>HYPERLINK(Tabla3[[#This Row],[Link1]],"Link")</f>
        <v>Link</v>
      </c>
    </row>
    <row r="296" spans="1:10" ht="65.25" customHeight="1" x14ac:dyDescent="0.25">
      <c r="A296" s="26">
        <v>1579827</v>
      </c>
      <c r="B296" s="27" t="s">
        <v>489</v>
      </c>
      <c r="C296" s="26" t="s">
        <v>399</v>
      </c>
      <c r="D296" s="26" t="s">
        <v>1277</v>
      </c>
      <c r="E296" s="27" t="s">
        <v>1278</v>
      </c>
      <c r="F296" s="28">
        <v>473.33</v>
      </c>
      <c r="G296" s="29" t="s">
        <v>1279</v>
      </c>
      <c r="H296" s="28">
        <f t="shared" si="4"/>
        <v>473.33</v>
      </c>
      <c r="I296" s="30" t="str">
        <f>HYPERLINK(CONCATENATE("http://www.mercadopublico.cl/TiendaFicha/Ficha?idProducto=",Tabla3[[#This Row],[ID]]))</f>
        <v>http://www.mercadopublico.cl/TiendaFicha/Ficha?idProducto=1579827</v>
      </c>
      <c r="J296" s="31" t="str">
        <f>HYPERLINK(Tabla3[[#This Row],[Link1]],"Link")</f>
        <v>Link</v>
      </c>
    </row>
    <row r="297" spans="1:10" ht="65.25" customHeight="1" x14ac:dyDescent="0.25">
      <c r="A297" s="26">
        <v>1587066</v>
      </c>
      <c r="B297" s="27" t="s">
        <v>1077</v>
      </c>
      <c r="C297" s="26" t="s">
        <v>1214</v>
      </c>
      <c r="D297" s="26" t="s">
        <v>1280</v>
      </c>
      <c r="E297" s="27" t="s">
        <v>1281</v>
      </c>
      <c r="F297" s="28">
        <v>461.8</v>
      </c>
      <c r="G297" s="29" t="s">
        <v>1282</v>
      </c>
      <c r="H297" s="28">
        <f t="shared" si="4"/>
        <v>461.8</v>
      </c>
      <c r="I297" s="30" t="str">
        <f>HYPERLINK(CONCATENATE("http://www.mercadopublico.cl/TiendaFicha/Ficha?idProducto=",Tabla3[[#This Row],[ID]]))</f>
        <v>http://www.mercadopublico.cl/TiendaFicha/Ficha?idProducto=1587066</v>
      </c>
      <c r="J297" s="31" t="str">
        <f>HYPERLINK(Tabla3[[#This Row],[Link1]],"Link")</f>
        <v>Link</v>
      </c>
    </row>
    <row r="298" spans="1:10" ht="65.25" customHeight="1" x14ac:dyDescent="0.25">
      <c r="A298" s="26">
        <v>1548783</v>
      </c>
      <c r="B298" s="27" t="s">
        <v>496</v>
      </c>
      <c r="C298" s="26" t="s">
        <v>346</v>
      </c>
      <c r="D298" s="26" t="s">
        <v>1283</v>
      </c>
      <c r="E298" s="27" t="s">
        <v>1284</v>
      </c>
      <c r="F298" s="28">
        <v>460.99</v>
      </c>
      <c r="G298" s="29" t="s">
        <v>1285</v>
      </c>
      <c r="H298" s="28">
        <f t="shared" si="4"/>
        <v>460.99</v>
      </c>
      <c r="I298" s="30" t="str">
        <f>HYPERLINK(CONCATENATE("http://www.mercadopublico.cl/TiendaFicha/Ficha?idProducto=",Tabla3[[#This Row],[ID]]))</f>
        <v>http://www.mercadopublico.cl/TiendaFicha/Ficha?idProducto=1548783</v>
      </c>
      <c r="J298" s="31" t="str">
        <f>HYPERLINK(Tabla3[[#This Row],[Link1]],"Link")</f>
        <v>Link</v>
      </c>
    </row>
    <row r="299" spans="1:10" ht="65.25" customHeight="1" x14ac:dyDescent="0.25">
      <c r="A299" s="26">
        <v>1388035</v>
      </c>
      <c r="B299" s="27" t="s">
        <v>1286</v>
      </c>
      <c r="C299" s="26" t="s">
        <v>1214</v>
      </c>
      <c r="D299" s="26" t="s">
        <v>1287</v>
      </c>
      <c r="E299" s="27" t="s">
        <v>1288</v>
      </c>
      <c r="F299" s="28">
        <v>457.77</v>
      </c>
      <c r="G299" s="29" t="s">
        <v>1289</v>
      </c>
      <c r="H299" s="28">
        <f t="shared" si="4"/>
        <v>457.77</v>
      </c>
      <c r="I299" s="30" t="str">
        <f>HYPERLINK(CONCATENATE("http://www.mercadopublico.cl/TiendaFicha/Ficha?idProducto=",Tabla3[[#This Row],[ID]]))</f>
        <v>http://www.mercadopublico.cl/TiendaFicha/Ficha?idProducto=1388035</v>
      </c>
      <c r="J299" s="31" t="str">
        <f>HYPERLINK(Tabla3[[#This Row],[Link1]],"Link")</f>
        <v>Link</v>
      </c>
    </row>
    <row r="300" spans="1:10" ht="65.25" customHeight="1" x14ac:dyDescent="0.25">
      <c r="A300" s="26">
        <v>1600026</v>
      </c>
      <c r="B300" s="27" t="s">
        <v>441</v>
      </c>
      <c r="C300" s="26" t="s">
        <v>399</v>
      </c>
      <c r="D300" s="26" t="s">
        <v>1290</v>
      </c>
      <c r="E300" s="27" t="s">
        <v>1291</v>
      </c>
      <c r="F300" s="28">
        <v>457.01</v>
      </c>
      <c r="G300" s="29" t="s">
        <v>1292</v>
      </c>
      <c r="H300" s="28">
        <f t="shared" si="4"/>
        <v>457.01</v>
      </c>
      <c r="I300" s="30" t="str">
        <f>HYPERLINK(CONCATENATE("http://www.mercadopublico.cl/TiendaFicha/Ficha?idProducto=",Tabla3[[#This Row],[ID]]))</f>
        <v>http://www.mercadopublico.cl/TiendaFicha/Ficha?idProducto=1600026</v>
      </c>
      <c r="J300" s="31" t="str">
        <f>HYPERLINK(Tabla3[[#This Row],[Link1]],"Link")</f>
        <v>Link</v>
      </c>
    </row>
    <row r="301" spans="1:10" ht="65.25" customHeight="1" x14ac:dyDescent="0.25">
      <c r="A301" s="26">
        <v>1587062</v>
      </c>
      <c r="B301" s="27" t="s">
        <v>451</v>
      </c>
      <c r="C301" s="26" t="s">
        <v>437</v>
      </c>
      <c r="D301" s="26" t="s">
        <v>1293</v>
      </c>
      <c r="E301" s="27" t="s">
        <v>1294</v>
      </c>
      <c r="F301" s="28">
        <v>454.83</v>
      </c>
      <c r="G301" s="29" t="s">
        <v>1295</v>
      </c>
      <c r="H301" s="28">
        <f t="shared" si="4"/>
        <v>454.83</v>
      </c>
      <c r="I301" s="30" t="str">
        <f>HYPERLINK(CONCATENATE("http://www.mercadopublico.cl/TiendaFicha/Ficha?idProducto=",Tabla3[[#This Row],[ID]]))</f>
        <v>http://www.mercadopublico.cl/TiendaFicha/Ficha?idProducto=1587062</v>
      </c>
      <c r="J301" s="31" t="str">
        <f>HYPERLINK(Tabla3[[#This Row],[Link1]],"Link")</f>
        <v>Link</v>
      </c>
    </row>
    <row r="302" spans="1:10" ht="65.25" customHeight="1" x14ac:dyDescent="0.25">
      <c r="A302" s="26">
        <v>1548781</v>
      </c>
      <c r="B302" s="27" t="s">
        <v>496</v>
      </c>
      <c r="C302" s="26" t="s">
        <v>346</v>
      </c>
      <c r="D302" s="26" t="s">
        <v>1296</v>
      </c>
      <c r="E302" s="27" t="s">
        <v>1297</v>
      </c>
      <c r="F302" s="28">
        <v>444.95</v>
      </c>
      <c r="G302" s="29" t="s">
        <v>1298</v>
      </c>
      <c r="H302" s="28">
        <f t="shared" si="4"/>
        <v>444.95</v>
      </c>
      <c r="I302" s="30" t="str">
        <f>HYPERLINK(CONCATENATE("http://www.mercadopublico.cl/TiendaFicha/Ficha?idProducto=",Tabla3[[#This Row],[ID]]))</f>
        <v>http://www.mercadopublico.cl/TiendaFicha/Ficha?idProducto=1548781</v>
      </c>
      <c r="J302" s="31" t="str">
        <f>HYPERLINK(Tabla3[[#This Row],[Link1]],"Link")</f>
        <v>Link</v>
      </c>
    </row>
    <row r="303" spans="1:10" ht="65.25" customHeight="1" x14ac:dyDescent="0.25">
      <c r="A303" s="26">
        <v>1599067</v>
      </c>
      <c r="B303" s="27" t="s">
        <v>1299</v>
      </c>
      <c r="C303" s="26" t="s">
        <v>1300</v>
      </c>
      <c r="D303" s="26" t="s">
        <v>1301</v>
      </c>
      <c r="E303" s="27" t="s">
        <v>1302</v>
      </c>
      <c r="F303" s="28">
        <v>441.5</v>
      </c>
      <c r="G303" s="29" t="s">
        <v>1303</v>
      </c>
      <c r="H303" s="28">
        <f t="shared" si="4"/>
        <v>441.5</v>
      </c>
      <c r="I303" s="30" t="str">
        <f>HYPERLINK(CONCATENATE("http://www.mercadopublico.cl/TiendaFicha/Ficha?idProducto=",Tabla3[[#This Row],[ID]]))</f>
        <v>http://www.mercadopublico.cl/TiendaFicha/Ficha?idProducto=1599067</v>
      </c>
      <c r="J303" s="31" t="str">
        <f>HYPERLINK(Tabla3[[#This Row],[Link1]],"Link")</f>
        <v>Link</v>
      </c>
    </row>
    <row r="304" spans="1:10" ht="65.25" customHeight="1" x14ac:dyDescent="0.25">
      <c r="A304" s="26">
        <v>1568143</v>
      </c>
      <c r="B304" s="27" t="s">
        <v>451</v>
      </c>
      <c r="C304" s="26" t="s">
        <v>437</v>
      </c>
      <c r="D304" s="26" t="s">
        <v>1304</v>
      </c>
      <c r="E304" s="27" t="s">
        <v>1305</v>
      </c>
      <c r="F304" s="28">
        <v>440.95</v>
      </c>
      <c r="G304" s="29" t="s">
        <v>1306</v>
      </c>
      <c r="H304" s="28">
        <f t="shared" si="4"/>
        <v>440.95</v>
      </c>
      <c r="I304" s="30" t="str">
        <f>HYPERLINK(CONCATENATE("http://www.mercadopublico.cl/TiendaFicha/Ficha?idProducto=",Tabla3[[#This Row],[ID]]))</f>
        <v>http://www.mercadopublico.cl/TiendaFicha/Ficha?idProducto=1568143</v>
      </c>
      <c r="J304" s="31" t="str">
        <f>HYPERLINK(Tabla3[[#This Row],[Link1]],"Link")</f>
        <v>Link</v>
      </c>
    </row>
    <row r="305" spans="1:10" ht="65.25" customHeight="1" x14ac:dyDescent="0.25">
      <c r="A305" s="26">
        <v>1526942</v>
      </c>
      <c r="B305" s="27" t="s">
        <v>432</v>
      </c>
      <c r="C305" s="26" t="s">
        <v>399</v>
      </c>
      <c r="D305" s="26" t="s">
        <v>1307</v>
      </c>
      <c r="E305" s="27" t="s">
        <v>1308</v>
      </c>
      <c r="F305" s="28">
        <v>435.95</v>
      </c>
      <c r="G305" s="29" t="s">
        <v>1309</v>
      </c>
      <c r="H305" s="28">
        <f t="shared" si="4"/>
        <v>435.95</v>
      </c>
      <c r="I305" s="30" t="str">
        <f>HYPERLINK(CONCATENATE("http://www.mercadopublico.cl/TiendaFicha/Ficha?idProducto=",Tabla3[[#This Row],[ID]]))</f>
        <v>http://www.mercadopublico.cl/TiendaFicha/Ficha?idProducto=1526942</v>
      </c>
      <c r="J305" s="31" t="str">
        <f>HYPERLINK(Tabla3[[#This Row],[Link1]],"Link")</f>
        <v>Link</v>
      </c>
    </row>
    <row r="306" spans="1:10" ht="65.25" customHeight="1" x14ac:dyDescent="0.25">
      <c r="A306" s="26">
        <v>1585517</v>
      </c>
      <c r="B306" s="27" t="s">
        <v>1021</v>
      </c>
      <c r="C306" s="26" t="s">
        <v>425</v>
      </c>
      <c r="D306" s="26" t="s">
        <v>1310</v>
      </c>
      <c r="E306" s="27" t="s">
        <v>1311</v>
      </c>
      <c r="F306" s="28">
        <v>431.11</v>
      </c>
      <c r="G306" s="29" t="s">
        <v>1312</v>
      </c>
      <c r="H306" s="28">
        <f t="shared" si="4"/>
        <v>431.11</v>
      </c>
      <c r="I306" s="30" t="str">
        <f>HYPERLINK(CONCATENATE("http://www.mercadopublico.cl/TiendaFicha/Ficha?idProducto=",Tabla3[[#This Row],[ID]]))</f>
        <v>http://www.mercadopublico.cl/TiendaFicha/Ficha?idProducto=1585517</v>
      </c>
      <c r="J306" s="31" t="str">
        <f>HYPERLINK(Tabla3[[#This Row],[Link1]],"Link")</f>
        <v>Link</v>
      </c>
    </row>
    <row r="307" spans="1:10" ht="65.25" customHeight="1" x14ac:dyDescent="0.25">
      <c r="A307" s="26">
        <v>1566049</v>
      </c>
      <c r="B307" s="27" t="s">
        <v>1249</v>
      </c>
      <c r="C307" s="26" t="s">
        <v>555</v>
      </c>
      <c r="D307" s="26" t="s">
        <v>1313</v>
      </c>
      <c r="E307" s="27" t="s">
        <v>1314</v>
      </c>
      <c r="F307" s="28">
        <v>431.11</v>
      </c>
      <c r="G307" s="29" t="s">
        <v>1315</v>
      </c>
      <c r="H307" s="28">
        <f t="shared" si="4"/>
        <v>431.11</v>
      </c>
      <c r="I307" s="30" t="str">
        <f>HYPERLINK(CONCATENATE("http://www.mercadopublico.cl/TiendaFicha/Ficha?idProducto=",Tabla3[[#This Row],[ID]]))</f>
        <v>http://www.mercadopublico.cl/TiendaFicha/Ficha?idProducto=1566049</v>
      </c>
      <c r="J307" s="31" t="str">
        <f>HYPERLINK(Tabla3[[#This Row],[Link1]],"Link")</f>
        <v>Link</v>
      </c>
    </row>
    <row r="308" spans="1:10" ht="65.25" customHeight="1" x14ac:dyDescent="0.25">
      <c r="A308" s="26">
        <v>1551282</v>
      </c>
      <c r="B308" s="27" t="s">
        <v>398</v>
      </c>
      <c r="C308" s="26" t="s">
        <v>381</v>
      </c>
      <c r="D308" s="26" t="s">
        <v>1316</v>
      </c>
      <c r="E308" s="27" t="s">
        <v>1317</v>
      </c>
      <c r="F308" s="28">
        <v>425.55</v>
      </c>
      <c r="G308" s="29" t="s">
        <v>1318</v>
      </c>
      <c r="H308" s="28">
        <f t="shared" si="4"/>
        <v>425.55</v>
      </c>
      <c r="I308" s="30" t="str">
        <f>HYPERLINK(CONCATENATE("http://www.mercadopublico.cl/TiendaFicha/Ficha?idProducto=",Tabla3[[#This Row],[ID]]))</f>
        <v>http://www.mercadopublico.cl/TiendaFicha/Ficha?idProducto=1551282</v>
      </c>
      <c r="J308" s="31" t="str">
        <f>HYPERLINK(Tabla3[[#This Row],[Link1]],"Link")</f>
        <v>Link</v>
      </c>
    </row>
    <row r="309" spans="1:10" ht="65.25" customHeight="1" x14ac:dyDescent="0.25">
      <c r="A309" s="26">
        <v>1580031</v>
      </c>
      <c r="B309" s="27" t="s">
        <v>496</v>
      </c>
      <c r="C309" s="26" t="s">
        <v>354</v>
      </c>
      <c r="D309" s="26" t="s">
        <v>1319</v>
      </c>
      <c r="E309" s="27" t="s">
        <v>1320</v>
      </c>
      <c r="F309" s="28">
        <v>424.95</v>
      </c>
      <c r="G309" s="29" t="s">
        <v>1321</v>
      </c>
      <c r="H309" s="28">
        <f t="shared" si="4"/>
        <v>424.95</v>
      </c>
      <c r="I309" s="30" t="str">
        <f>HYPERLINK(CONCATENATE("http://www.mercadopublico.cl/TiendaFicha/Ficha?idProducto=",Tabla3[[#This Row],[ID]]))</f>
        <v>http://www.mercadopublico.cl/TiendaFicha/Ficha?idProducto=1580031</v>
      </c>
      <c r="J309" s="31" t="str">
        <f>HYPERLINK(Tabla3[[#This Row],[Link1]],"Link")</f>
        <v>Link</v>
      </c>
    </row>
    <row r="310" spans="1:10" ht="65.25" customHeight="1" x14ac:dyDescent="0.25">
      <c r="A310" s="26">
        <v>1376506</v>
      </c>
      <c r="B310" s="27" t="s">
        <v>432</v>
      </c>
      <c r="C310" s="26" t="s">
        <v>377</v>
      </c>
      <c r="D310" s="26" t="s">
        <v>1322</v>
      </c>
      <c r="E310" s="27" t="s">
        <v>1323</v>
      </c>
      <c r="F310" s="28">
        <v>423.33</v>
      </c>
      <c r="G310" s="29" t="s">
        <v>1324</v>
      </c>
      <c r="H310" s="28">
        <f t="shared" si="4"/>
        <v>423.33</v>
      </c>
      <c r="I310" s="30" t="str">
        <f>HYPERLINK(CONCATENATE("http://www.mercadopublico.cl/TiendaFicha/Ficha?idProducto=",Tabla3[[#This Row],[ID]]))</f>
        <v>http://www.mercadopublico.cl/TiendaFicha/Ficha?idProducto=1376506</v>
      </c>
      <c r="J310" s="31" t="str">
        <f>HYPERLINK(Tabla3[[#This Row],[Link1]],"Link")</f>
        <v>Link</v>
      </c>
    </row>
    <row r="311" spans="1:10" ht="65.25" customHeight="1" x14ac:dyDescent="0.25">
      <c r="A311" s="26">
        <v>1566048</v>
      </c>
      <c r="B311" s="27" t="s">
        <v>1249</v>
      </c>
      <c r="C311" s="26" t="s">
        <v>555</v>
      </c>
      <c r="D311" s="26" t="s">
        <v>1325</v>
      </c>
      <c r="E311" s="27" t="s">
        <v>1326</v>
      </c>
      <c r="F311" s="28">
        <v>421.99</v>
      </c>
      <c r="G311" s="29" t="s">
        <v>1327</v>
      </c>
      <c r="H311" s="28">
        <f t="shared" si="4"/>
        <v>421.99</v>
      </c>
      <c r="I311" s="30" t="str">
        <f>HYPERLINK(CONCATENATE("http://www.mercadopublico.cl/TiendaFicha/Ficha?idProducto=",Tabla3[[#This Row],[ID]]))</f>
        <v>http://www.mercadopublico.cl/TiendaFicha/Ficha?idProducto=1566048</v>
      </c>
      <c r="J311" s="31" t="str">
        <f>HYPERLINK(Tabla3[[#This Row],[Link1]],"Link")</f>
        <v>Link</v>
      </c>
    </row>
    <row r="312" spans="1:10" ht="65.25" customHeight="1" x14ac:dyDescent="0.25">
      <c r="A312" s="26">
        <v>1599080</v>
      </c>
      <c r="B312" s="27" t="s">
        <v>471</v>
      </c>
      <c r="C312" s="26" t="s">
        <v>472</v>
      </c>
      <c r="D312" s="26" t="s">
        <v>1328</v>
      </c>
      <c r="E312" s="27" t="s">
        <v>1329</v>
      </c>
      <c r="F312" s="28">
        <v>416.13</v>
      </c>
      <c r="G312" s="29" t="s">
        <v>1330</v>
      </c>
      <c r="H312" s="28">
        <f t="shared" si="4"/>
        <v>416.13</v>
      </c>
      <c r="I312" s="30" t="str">
        <f>HYPERLINK(CONCATENATE("http://www.mercadopublico.cl/TiendaFicha/Ficha?idProducto=",Tabla3[[#This Row],[ID]]))</f>
        <v>http://www.mercadopublico.cl/TiendaFicha/Ficha?idProducto=1599080</v>
      </c>
      <c r="J312" s="31" t="str">
        <f>HYPERLINK(Tabla3[[#This Row],[Link1]],"Link")</f>
        <v>Link</v>
      </c>
    </row>
    <row r="313" spans="1:10" ht="65.25" customHeight="1" x14ac:dyDescent="0.25">
      <c r="A313" s="26">
        <v>1599790</v>
      </c>
      <c r="B313" s="27" t="s">
        <v>496</v>
      </c>
      <c r="C313" s="26" t="s">
        <v>1331</v>
      </c>
      <c r="D313" s="26" t="s">
        <v>1332</v>
      </c>
      <c r="E313" s="27" t="s">
        <v>1333</v>
      </c>
      <c r="F313" s="28">
        <v>412.24</v>
      </c>
      <c r="G313" s="29" t="s">
        <v>1334</v>
      </c>
      <c r="H313" s="28">
        <f t="shared" si="4"/>
        <v>412.24</v>
      </c>
      <c r="I313" s="30" t="str">
        <f>HYPERLINK(CONCATENATE("http://www.mercadopublico.cl/TiendaFicha/Ficha?idProducto=",Tabla3[[#This Row],[ID]]))</f>
        <v>http://www.mercadopublico.cl/TiendaFicha/Ficha?idProducto=1599790</v>
      </c>
      <c r="J313" s="31" t="str">
        <f>HYPERLINK(Tabla3[[#This Row],[Link1]],"Link")</f>
        <v>Link</v>
      </c>
    </row>
    <row r="314" spans="1:10" ht="65.25" customHeight="1" x14ac:dyDescent="0.25">
      <c r="A314" s="26">
        <v>1596260</v>
      </c>
      <c r="B314" s="27" t="s">
        <v>441</v>
      </c>
      <c r="C314" s="26" t="s">
        <v>918</v>
      </c>
      <c r="D314" s="26" t="s">
        <v>1335</v>
      </c>
      <c r="E314" s="27" t="s">
        <v>1336</v>
      </c>
      <c r="F314" s="28">
        <v>410</v>
      </c>
      <c r="G314" s="29" t="s">
        <v>1337</v>
      </c>
      <c r="H314" s="28">
        <f t="shared" si="4"/>
        <v>410</v>
      </c>
      <c r="I314" s="30" t="str">
        <f>HYPERLINK(CONCATENATE("http://www.mercadopublico.cl/TiendaFicha/Ficha?idProducto=",Tabla3[[#This Row],[ID]]))</f>
        <v>http://www.mercadopublico.cl/TiendaFicha/Ficha?idProducto=1596260</v>
      </c>
      <c r="J314" s="31" t="str">
        <f>HYPERLINK(Tabla3[[#This Row],[Link1]],"Link")</f>
        <v>Link</v>
      </c>
    </row>
    <row r="315" spans="1:10" ht="65.25" customHeight="1" x14ac:dyDescent="0.25">
      <c r="A315" s="26">
        <v>1567373</v>
      </c>
      <c r="B315" s="27" t="s">
        <v>902</v>
      </c>
      <c r="C315" s="26" t="s">
        <v>346</v>
      </c>
      <c r="D315" s="26" t="s">
        <v>1338</v>
      </c>
      <c r="E315" s="27" t="s">
        <v>1339</v>
      </c>
      <c r="F315" s="28">
        <v>409.99</v>
      </c>
      <c r="G315" s="29" t="s">
        <v>1340</v>
      </c>
      <c r="H315" s="28">
        <f t="shared" si="4"/>
        <v>409.99</v>
      </c>
      <c r="I315" s="30" t="str">
        <f>HYPERLINK(CONCATENATE("http://www.mercadopublico.cl/TiendaFicha/Ficha?idProducto=",Tabla3[[#This Row],[ID]]))</f>
        <v>http://www.mercadopublico.cl/TiendaFicha/Ficha?idProducto=1567373</v>
      </c>
      <c r="J315" s="31" t="str">
        <f>HYPERLINK(Tabla3[[#This Row],[Link1]],"Link")</f>
        <v>Link</v>
      </c>
    </row>
    <row r="316" spans="1:10" ht="65.25" customHeight="1" x14ac:dyDescent="0.25">
      <c r="A316" s="26">
        <v>1540192</v>
      </c>
      <c r="B316" s="27" t="s">
        <v>376</v>
      </c>
      <c r="C316" s="26" t="s">
        <v>425</v>
      </c>
      <c r="D316" s="26" t="s">
        <v>1341</v>
      </c>
      <c r="E316" s="27" t="s">
        <v>1342</v>
      </c>
      <c r="F316" s="28">
        <v>409.95</v>
      </c>
      <c r="G316" s="29" t="s">
        <v>1343</v>
      </c>
      <c r="H316" s="28">
        <f t="shared" si="4"/>
        <v>409.95</v>
      </c>
      <c r="I316" s="30" t="str">
        <f>HYPERLINK(CONCATENATE("http://www.mercadopublico.cl/TiendaFicha/Ficha?idProducto=",Tabla3[[#This Row],[ID]]))</f>
        <v>http://www.mercadopublico.cl/TiendaFicha/Ficha?idProducto=1540192</v>
      </c>
      <c r="J316" s="31" t="str">
        <f>HYPERLINK(Tabla3[[#This Row],[Link1]],"Link")</f>
        <v>Link</v>
      </c>
    </row>
    <row r="317" spans="1:10" ht="65.25" customHeight="1" x14ac:dyDescent="0.25">
      <c r="A317" s="26">
        <v>1547502</v>
      </c>
      <c r="B317" s="27" t="s">
        <v>489</v>
      </c>
      <c r="C317" s="26" t="s">
        <v>399</v>
      </c>
      <c r="D317" s="26" t="s">
        <v>1344</v>
      </c>
      <c r="E317" s="27" t="s">
        <v>1345</v>
      </c>
      <c r="F317" s="28">
        <v>404.95</v>
      </c>
      <c r="G317" s="29" t="s">
        <v>1346</v>
      </c>
      <c r="H317" s="28">
        <f t="shared" si="4"/>
        <v>404.95</v>
      </c>
      <c r="I317" s="30" t="str">
        <f>HYPERLINK(CONCATENATE("http://www.mercadopublico.cl/TiendaFicha/Ficha?idProducto=",Tabla3[[#This Row],[ID]]))</f>
        <v>http://www.mercadopublico.cl/TiendaFicha/Ficha?idProducto=1547502</v>
      </c>
      <c r="J317" s="31" t="str">
        <f>HYPERLINK(Tabla3[[#This Row],[Link1]],"Link")</f>
        <v>Link</v>
      </c>
    </row>
    <row r="318" spans="1:10" ht="65.25" customHeight="1" x14ac:dyDescent="0.25">
      <c r="A318" s="26">
        <v>1596753</v>
      </c>
      <c r="B318" s="27" t="s">
        <v>441</v>
      </c>
      <c r="C318" s="26" t="s">
        <v>381</v>
      </c>
      <c r="D318" s="26" t="s">
        <v>1347</v>
      </c>
      <c r="E318" s="27" t="s">
        <v>1348</v>
      </c>
      <c r="F318" s="28">
        <v>399.04</v>
      </c>
      <c r="G318" s="29" t="s">
        <v>1349</v>
      </c>
      <c r="H318" s="28">
        <f t="shared" si="4"/>
        <v>399.04</v>
      </c>
      <c r="I318" s="30" t="str">
        <f>HYPERLINK(CONCATENATE("http://www.mercadopublico.cl/TiendaFicha/Ficha?idProducto=",Tabla3[[#This Row],[ID]]))</f>
        <v>http://www.mercadopublico.cl/TiendaFicha/Ficha?idProducto=1596753</v>
      </c>
      <c r="J318" s="31" t="str">
        <f>HYPERLINK(Tabla3[[#This Row],[Link1]],"Link")</f>
        <v>Link</v>
      </c>
    </row>
    <row r="319" spans="1:10" ht="65.25" customHeight="1" x14ac:dyDescent="0.25">
      <c r="A319" s="26">
        <v>1568057</v>
      </c>
      <c r="B319" s="27" t="s">
        <v>398</v>
      </c>
      <c r="C319" s="26" t="s">
        <v>399</v>
      </c>
      <c r="D319" s="26" t="s">
        <v>1350</v>
      </c>
      <c r="E319" s="27" t="s">
        <v>1351</v>
      </c>
      <c r="F319" s="28">
        <v>396.83</v>
      </c>
      <c r="G319" s="29" t="s">
        <v>1352</v>
      </c>
      <c r="H319" s="28">
        <f t="shared" si="4"/>
        <v>396.83</v>
      </c>
      <c r="I319" s="30" t="str">
        <f>HYPERLINK(CONCATENATE("http://www.mercadopublico.cl/TiendaFicha/Ficha?idProducto=",Tabla3[[#This Row],[ID]]))</f>
        <v>http://www.mercadopublico.cl/TiendaFicha/Ficha?idProducto=1568057</v>
      </c>
      <c r="J319" s="31" t="str">
        <f>HYPERLINK(Tabla3[[#This Row],[Link1]],"Link")</f>
        <v>Link</v>
      </c>
    </row>
    <row r="320" spans="1:10" ht="65.25" customHeight="1" x14ac:dyDescent="0.25">
      <c r="A320" s="26">
        <v>1599212</v>
      </c>
      <c r="B320" s="27" t="s">
        <v>772</v>
      </c>
      <c r="C320" s="26" t="s">
        <v>1006</v>
      </c>
      <c r="D320" s="26" t="s">
        <v>1353</v>
      </c>
      <c r="E320" s="27" t="s">
        <v>1354</v>
      </c>
      <c r="F320" s="28">
        <v>392</v>
      </c>
      <c r="G320" s="29" t="s">
        <v>1355</v>
      </c>
      <c r="H320" s="28">
        <f t="shared" si="4"/>
        <v>392</v>
      </c>
      <c r="I320" s="30" t="str">
        <f>HYPERLINK(CONCATENATE("http://www.mercadopublico.cl/TiendaFicha/Ficha?idProducto=",Tabla3[[#This Row],[ID]]))</f>
        <v>http://www.mercadopublico.cl/TiendaFicha/Ficha?idProducto=1599212</v>
      </c>
      <c r="J320" s="31" t="str">
        <f>HYPERLINK(Tabla3[[#This Row],[Link1]],"Link")</f>
        <v>Link</v>
      </c>
    </row>
    <row r="321" spans="1:10" ht="65.25" customHeight="1" x14ac:dyDescent="0.25">
      <c r="A321" s="26">
        <v>1552929</v>
      </c>
      <c r="B321" s="27" t="s">
        <v>496</v>
      </c>
      <c r="C321" s="26" t="s">
        <v>346</v>
      </c>
      <c r="D321" s="26" t="s">
        <v>1356</v>
      </c>
      <c r="E321" s="27" t="s">
        <v>1357</v>
      </c>
      <c r="F321" s="28">
        <v>390</v>
      </c>
      <c r="G321" s="29" t="s">
        <v>1358</v>
      </c>
      <c r="H321" s="28">
        <f t="shared" si="4"/>
        <v>390</v>
      </c>
      <c r="I321" s="30" t="str">
        <f>HYPERLINK(CONCATENATE("http://www.mercadopublico.cl/TiendaFicha/Ficha?idProducto=",Tabla3[[#This Row],[ID]]))</f>
        <v>http://www.mercadopublico.cl/TiendaFicha/Ficha?idProducto=1552929</v>
      </c>
      <c r="J321" s="31" t="str">
        <f>HYPERLINK(Tabla3[[#This Row],[Link1]],"Link")</f>
        <v>Link</v>
      </c>
    </row>
    <row r="322" spans="1:10" ht="65.25" customHeight="1" x14ac:dyDescent="0.25">
      <c r="A322" s="26">
        <v>1393618</v>
      </c>
      <c r="B322" s="27" t="s">
        <v>441</v>
      </c>
      <c r="C322" s="26" t="s">
        <v>381</v>
      </c>
      <c r="D322" s="26" t="s">
        <v>1359</v>
      </c>
      <c r="E322" s="27" t="s">
        <v>1360</v>
      </c>
      <c r="F322" s="28">
        <v>390</v>
      </c>
      <c r="G322" s="29" t="s">
        <v>1361</v>
      </c>
      <c r="H322" s="28">
        <f t="shared" si="4"/>
        <v>390</v>
      </c>
      <c r="I322" s="30" t="str">
        <f>HYPERLINK(CONCATENATE("http://www.mercadopublico.cl/TiendaFicha/Ficha?idProducto=",Tabla3[[#This Row],[ID]]))</f>
        <v>http://www.mercadopublico.cl/TiendaFicha/Ficha?idProducto=1393618</v>
      </c>
      <c r="J322" s="31" t="str">
        <f>HYPERLINK(Tabla3[[#This Row],[Link1]],"Link")</f>
        <v>Link</v>
      </c>
    </row>
    <row r="323" spans="1:10" ht="65.25" customHeight="1" x14ac:dyDescent="0.25">
      <c r="A323" s="26">
        <v>1376585</v>
      </c>
      <c r="B323" s="27" t="s">
        <v>436</v>
      </c>
      <c r="C323" s="26" t="s">
        <v>437</v>
      </c>
      <c r="D323" s="26" t="s">
        <v>1362</v>
      </c>
      <c r="E323" s="27" t="s">
        <v>1363</v>
      </c>
      <c r="F323" s="28">
        <v>389.99</v>
      </c>
      <c r="G323" s="29" t="s">
        <v>1364</v>
      </c>
      <c r="H323" s="28">
        <f t="shared" ref="H323:H386" si="5">IF(F323&gt;=40001,F323-(F323*1.5%),IF(F323&gt;=20001,F323-(F323*0.5%),F323))</f>
        <v>389.99</v>
      </c>
      <c r="I323" s="30" t="str">
        <f>HYPERLINK(CONCATENATE("http://www.mercadopublico.cl/TiendaFicha/Ficha?idProducto=",Tabla3[[#This Row],[ID]]))</f>
        <v>http://www.mercadopublico.cl/TiendaFicha/Ficha?idProducto=1376585</v>
      </c>
      <c r="J323" s="31" t="str">
        <f>HYPERLINK(Tabla3[[#This Row],[Link1]],"Link")</f>
        <v>Link</v>
      </c>
    </row>
    <row r="324" spans="1:10" ht="65.25" customHeight="1" x14ac:dyDescent="0.25">
      <c r="A324" s="26">
        <v>1583213</v>
      </c>
      <c r="B324" s="27" t="s">
        <v>441</v>
      </c>
      <c r="C324" s="26" t="s">
        <v>381</v>
      </c>
      <c r="D324" s="26" t="s">
        <v>1365</v>
      </c>
      <c r="E324" s="27" t="s">
        <v>1366</v>
      </c>
      <c r="F324" s="28">
        <v>385</v>
      </c>
      <c r="G324" s="29" t="s">
        <v>1367</v>
      </c>
      <c r="H324" s="28">
        <f t="shared" si="5"/>
        <v>385</v>
      </c>
      <c r="I324" s="30" t="str">
        <f>HYPERLINK(CONCATENATE("http://www.mercadopublico.cl/TiendaFicha/Ficha?idProducto=",Tabla3[[#This Row],[ID]]))</f>
        <v>http://www.mercadopublico.cl/TiendaFicha/Ficha?idProducto=1583213</v>
      </c>
      <c r="J324" s="31" t="str">
        <f>HYPERLINK(Tabla3[[#This Row],[Link1]],"Link")</f>
        <v>Link</v>
      </c>
    </row>
    <row r="325" spans="1:10" ht="65.25" customHeight="1" x14ac:dyDescent="0.25">
      <c r="A325" s="26">
        <v>1578676</v>
      </c>
      <c r="B325" s="27" t="s">
        <v>489</v>
      </c>
      <c r="C325" s="26" t="s">
        <v>381</v>
      </c>
      <c r="D325" s="26" t="s">
        <v>1368</v>
      </c>
      <c r="E325" s="27" t="s">
        <v>1369</v>
      </c>
      <c r="F325" s="28">
        <v>380</v>
      </c>
      <c r="G325" s="29" t="s">
        <v>1370</v>
      </c>
      <c r="H325" s="28">
        <f t="shared" si="5"/>
        <v>380</v>
      </c>
      <c r="I325" s="30" t="str">
        <f>HYPERLINK(CONCATENATE("http://www.mercadopublico.cl/TiendaFicha/Ficha?idProducto=",Tabla3[[#This Row],[ID]]))</f>
        <v>http://www.mercadopublico.cl/TiendaFicha/Ficha?idProducto=1578676</v>
      </c>
      <c r="J325" s="31" t="str">
        <f>HYPERLINK(Tabla3[[#This Row],[Link1]],"Link")</f>
        <v>Link</v>
      </c>
    </row>
    <row r="326" spans="1:10" ht="65.25" customHeight="1" x14ac:dyDescent="0.25">
      <c r="A326" s="26">
        <v>1587297</v>
      </c>
      <c r="B326" s="27" t="s">
        <v>1286</v>
      </c>
      <c r="C326" s="26" t="s">
        <v>809</v>
      </c>
      <c r="D326" s="26" t="s">
        <v>1371</v>
      </c>
      <c r="E326" s="27" t="s">
        <v>1372</v>
      </c>
      <c r="F326" s="28">
        <v>378.95</v>
      </c>
      <c r="G326" s="29" t="s">
        <v>1373</v>
      </c>
      <c r="H326" s="28">
        <f t="shared" si="5"/>
        <v>378.95</v>
      </c>
      <c r="I326" s="30" t="str">
        <f>HYPERLINK(CONCATENATE("http://www.mercadopublico.cl/TiendaFicha/Ficha?idProducto=",Tabla3[[#This Row],[ID]]))</f>
        <v>http://www.mercadopublico.cl/TiendaFicha/Ficha?idProducto=1587297</v>
      </c>
      <c r="J326" s="31" t="str">
        <f>HYPERLINK(Tabla3[[#This Row],[Link1]],"Link")</f>
        <v>Link</v>
      </c>
    </row>
    <row r="327" spans="1:10" ht="65.25" customHeight="1" x14ac:dyDescent="0.25">
      <c r="A327" s="26">
        <v>1587099</v>
      </c>
      <c r="B327" s="27" t="s">
        <v>1374</v>
      </c>
      <c r="C327" s="26" t="s">
        <v>425</v>
      </c>
      <c r="D327" s="26" t="s">
        <v>1375</v>
      </c>
      <c r="E327" s="27" t="s">
        <v>1376</v>
      </c>
      <c r="F327" s="28">
        <v>377.77</v>
      </c>
      <c r="G327" s="29" t="s">
        <v>1377</v>
      </c>
      <c r="H327" s="28">
        <f t="shared" si="5"/>
        <v>377.77</v>
      </c>
      <c r="I327" s="30" t="str">
        <f>HYPERLINK(CONCATENATE("http://www.mercadopublico.cl/TiendaFicha/Ficha?idProducto=",Tabla3[[#This Row],[ID]]))</f>
        <v>http://www.mercadopublico.cl/TiendaFicha/Ficha?idProducto=1587099</v>
      </c>
      <c r="J327" s="31" t="str">
        <f>HYPERLINK(Tabla3[[#This Row],[Link1]],"Link")</f>
        <v>Link</v>
      </c>
    </row>
    <row r="328" spans="1:10" ht="65.25" customHeight="1" x14ac:dyDescent="0.25">
      <c r="A328" s="26">
        <v>1597232</v>
      </c>
      <c r="B328" s="27" t="s">
        <v>441</v>
      </c>
      <c r="C328" s="26" t="s">
        <v>399</v>
      </c>
      <c r="D328" s="26" t="s">
        <v>1378</v>
      </c>
      <c r="E328" s="27" t="s">
        <v>1379</v>
      </c>
      <c r="F328" s="28">
        <v>370</v>
      </c>
      <c r="G328" s="29" t="s">
        <v>1380</v>
      </c>
      <c r="H328" s="28">
        <f t="shared" si="5"/>
        <v>370</v>
      </c>
      <c r="I328" s="30" t="str">
        <f>HYPERLINK(CONCATENATE("http://www.mercadopublico.cl/TiendaFicha/Ficha?idProducto=",Tabla3[[#This Row],[ID]]))</f>
        <v>http://www.mercadopublico.cl/TiendaFicha/Ficha?idProducto=1597232</v>
      </c>
      <c r="J328" s="31" t="str">
        <f>HYPERLINK(Tabla3[[#This Row],[Link1]],"Link")</f>
        <v>Link</v>
      </c>
    </row>
    <row r="329" spans="1:10" ht="65.25" customHeight="1" x14ac:dyDescent="0.25">
      <c r="A329" s="26">
        <v>1392707</v>
      </c>
      <c r="B329" s="27" t="s">
        <v>376</v>
      </c>
      <c r="C329" s="26" t="s">
        <v>708</v>
      </c>
      <c r="D329" s="26" t="s">
        <v>1381</v>
      </c>
      <c r="E329" s="27" t="s">
        <v>1382</v>
      </c>
      <c r="F329" s="28">
        <v>369.99</v>
      </c>
      <c r="G329" s="29" t="s">
        <v>1383</v>
      </c>
      <c r="H329" s="28">
        <f t="shared" si="5"/>
        <v>369.99</v>
      </c>
      <c r="I329" s="30" t="str">
        <f>HYPERLINK(CONCATENATE("http://www.mercadopublico.cl/TiendaFicha/Ficha?idProducto=",Tabla3[[#This Row],[ID]]))</f>
        <v>http://www.mercadopublico.cl/TiendaFicha/Ficha?idProducto=1392707</v>
      </c>
      <c r="J329" s="31" t="str">
        <f>HYPERLINK(Tabla3[[#This Row],[Link1]],"Link")</f>
        <v>Link</v>
      </c>
    </row>
    <row r="330" spans="1:10" ht="65.25" customHeight="1" x14ac:dyDescent="0.25">
      <c r="A330" s="26">
        <v>1388778</v>
      </c>
      <c r="B330" s="27" t="s">
        <v>789</v>
      </c>
      <c r="C330" s="26" t="s">
        <v>790</v>
      </c>
      <c r="D330" s="26" t="s">
        <v>1384</v>
      </c>
      <c r="E330" s="27" t="s">
        <v>1385</v>
      </c>
      <c r="F330" s="28">
        <v>364</v>
      </c>
      <c r="G330" s="29" t="s">
        <v>1386</v>
      </c>
      <c r="H330" s="28">
        <f t="shared" si="5"/>
        <v>364</v>
      </c>
      <c r="I330" s="30" t="str">
        <f>HYPERLINK(CONCATENATE("http://www.mercadopublico.cl/TiendaFicha/Ficha?idProducto=",Tabla3[[#This Row],[ID]]))</f>
        <v>http://www.mercadopublico.cl/TiendaFicha/Ficha?idProducto=1388778</v>
      </c>
      <c r="J330" s="31" t="str">
        <f>HYPERLINK(Tabla3[[#This Row],[Link1]],"Link")</f>
        <v>Link</v>
      </c>
    </row>
    <row r="331" spans="1:10" ht="65.25" customHeight="1" x14ac:dyDescent="0.25">
      <c r="A331" s="26">
        <v>1379841</v>
      </c>
      <c r="B331" s="27" t="s">
        <v>1208</v>
      </c>
      <c r="C331" s="26" t="s">
        <v>472</v>
      </c>
      <c r="D331" s="26" t="s">
        <v>1387</v>
      </c>
      <c r="E331" s="27" t="s">
        <v>1388</v>
      </c>
      <c r="F331" s="28">
        <v>363.33</v>
      </c>
      <c r="G331" s="29" t="s">
        <v>1389</v>
      </c>
      <c r="H331" s="28">
        <f t="shared" si="5"/>
        <v>363.33</v>
      </c>
      <c r="I331" s="30" t="str">
        <f>HYPERLINK(CONCATENATE("http://www.mercadopublico.cl/TiendaFicha/Ficha?idProducto=",Tabla3[[#This Row],[ID]]))</f>
        <v>http://www.mercadopublico.cl/TiendaFicha/Ficha?idProducto=1379841</v>
      </c>
      <c r="J331" s="31" t="str">
        <f>HYPERLINK(Tabla3[[#This Row],[Link1]],"Link")</f>
        <v>Link</v>
      </c>
    </row>
    <row r="332" spans="1:10" ht="65.25" customHeight="1" x14ac:dyDescent="0.25">
      <c r="A332" s="26">
        <v>1609178</v>
      </c>
      <c r="B332" s="27" t="s">
        <v>789</v>
      </c>
      <c r="C332" s="26" t="s">
        <v>790</v>
      </c>
      <c r="D332" s="26" t="s">
        <v>1390</v>
      </c>
      <c r="E332" s="27" t="s">
        <v>1391</v>
      </c>
      <c r="F332" s="28">
        <v>358</v>
      </c>
      <c r="G332" s="29" t="s">
        <v>1392</v>
      </c>
      <c r="H332" s="28">
        <f t="shared" si="5"/>
        <v>358</v>
      </c>
      <c r="I332" s="30" t="str">
        <f>HYPERLINK(CONCATENATE("http://www.mercadopublico.cl/TiendaFicha/Ficha?idProducto=",Tabla3[[#This Row],[ID]]))</f>
        <v>http://www.mercadopublico.cl/TiendaFicha/Ficha?idProducto=1609178</v>
      </c>
      <c r="J332" s="31" t="str">
        <f>HYPERLINK(Tabla3[[#This Row],[Link1]],"Link")</f>
        <v>Link</v>
      </c>
    </row>
    <row r="333" spans="1:10" ht="65.25" customHeight="1" x14ac:dyDescent="0.25">
      <c r="A333" s="26">
        <v>1609179</v>
      </c>
      <c r="B333" s="27" t="s">
        <v>789</v>
      </c>
      <c r="C333" s="26" t="s">
        <v>790</v>
      </c>
      <c r="D333" s="26" t="s">
        <v>1393</v>
      </c>
      <c r="E333" s="27" t="s">
        <v>1394</v>
      </c>
      <c r="F333" s="28">
        <v>358</v>
      </c>
      <c r="G333" s="29" t="s">
        <v>1395</v>
      </c>
      <c r="H333" s="28">
        <f t="shared" si="5"/>
        <v>358</v>
      </c>
      <c r="I333" s="30" t="str">
        <f>HYPERLINK(CONCATENATE("http://www.mercadopublico.cl/TiendaFicha/Ficha?idProducto=",Tabla3[[#This Row],[ID]]))</f>
        <v>http://www.mercadopublico.cl/TiendaFicha/Ficha?idProducto=1609179</v>
      </c>
      <c r="J333" s="31" t="str">
        <f>HYPERLINK(Tabla3[[#This Row],[Link1]],"Link")</f>
        <v>Link</v>
      </c>
    </row>
    <row r="334" spans="1:10" ht="65.25" customHeight="1" x14ac:dyDescent="0.25">
      <c r="A334" s="26">
        <v>1388266</v>
      </c>
      <c r="B334" s="27" t="s">
        <v>432</v>
      </c>
      <c r="C334" s="26" t="s">
        <v>377</v>
      </c>
      <c r="D334" s="26" t="s">
        <v>1396</v>
      </c>
      <c r="E334" s="27" t="s">
        <v>1397</v>
      </c>
      <c r="F334" s="28">
        <v>357.78</v>
      </c>
      <c r="G334" s="29" t="s">
        <v>1398</v>
      </c>
      <c r="H334" s="28">
        <f t="shared" si="5"/>
        <v>357.78</v>
      </c>
      <c r="I334" s="30" t="str">
        <f>HYPERLINK(CONCATENATE("http://www.mercadopublico.cl/TiendaFicha/Ficha?idProducto=",Tabla3[[#This Row],[ID]]))</f>
        <v>http://www.mercadopublico.cl/TiendaFicha/Ficha?idProducto=1388266</v>
      </c>
      <c r="J334" s="31" t="str">
        <f>HYPERLINK(Tabla3[[#This Row],[Link1]],"Link")</f>
        <v>Link</v>
      </c>
    </row>
    <row r="335" spans="1:10" ht="65.25" customHeight="1" x14ac:dyDescent="0.25">
      <c r="A335" s="26">
        <v>1551834</v>
      </c>
      <c r="B335" s="27" t="s">
        <v>441</v>
      </c>
      <c r="C335" s="26" t="s">
        <v>381</v>
      </c>
      <c r="D335" s="26" t="s">
        <v>1399</v>
      </c>
      <c r="E335" s="27" t="s">
        <v>1400</v>
      </c>
      <c r="F335" s="28">
        <v>354.95</v>
      </c>
      <c r="G335" s="29" t="s">
        <v>1401</v>
      </c>
      <c r="H335" s="28">
        <f t="shared" si="5"/>
        <v>354.95</v>
      </c>
      <c r="I335" s="30" t="str">
        <f>HYPERLINK(CONCATENATE("http://www.mercadopublico.cl/TiendaFicha/Ficha?idProducto=",Tabla3[[#This Row],[ID]]))</f>
        <v>http://www.mercadopublico.cl/TiendaFicha/Ficha?idProducto=1551834</v>
      </c>
      <c r="J335" s="31" t="str">
        <f>HYPERLINK(Tabla3[[#This Row],[Link1]],"Link")</f>
        <v>Link</v>
      </c>
    </row>
    <row r="336" spans="1:10" ht="65.25" customHeight="1" x14ac:dyDescent="0.25">
      <c r="A336" s="26">
        <v>1579825</v>
      </c>
      <c r="B336" s="27" t="s">
        <v>441</v>
      </c>
      <c r="C336" s="26" t="s">
        <v>399</v>
      </c>
      <c r="D336" s="26" t="s">
        <v>1402</v>
      </c>
      <c r="E336" s="27" t="s">
        <v>1403</v>
      </c>
      <c r="F336" s="28">
        <v>353.95</v>
      </c>
      <c r="G336" s="29" t="s">
        <v>1404</v>
      </c>
      <c r="H336" s="28">
        <f t="shared" si="5"/>
        <v>353.95</v>
      </c>
      <c r="I336" s="30" t="str">
        <f>HYPERLINK(CONCATENATE("http://www.mercadopublico.cl/TiendaFicha/Ficha?idProducto=",Tabla3[[#This Row],[ID]]))</f>
        <v>http://www.mercadopublico.cl/TiendaFicha/Ficha?idProducto=1579825</v>
      </c>
      <c r="J336" s="31" t="str">
        <f>HYPERLINK(Tabla3[[#This Row],[Link1]],"Link")</f>
        <v>Link</v>
      </c>
    </row>
    <row r="337" spans="1:10" ht="65.25" customHeight="1" x14ac:dyDescent="0.25">
      <c r="A337" s="26">
        <v>1596849</v>
      </c>
      <c r="B337" s="27" t="s">
        <v>511</v>
      </c>
      <c r="C337" s="26" t="s">
        <v>425</v>
      </c>
      <c r="D337" s="26" t="s">
        <v>1405</v>
      </c>
      <c r="E337" s="27" t="s">
        <v>1406</v>
      </c>
      <c r="F337" s="28">
        <v>348.45</v>
      </c>
      <c r="G337" s="29" t="s">
        <v>1407</v>
      </c>
      <c r="H337" s="28">
        <f t="shared" si="5"/>
        <v>348.45</v>
      </c>
      <c r="I337" s="30" t="str">
        <f>HYPERLINK(CONCATENATE("http://www.mercadopublico.cl/TiendaFicha/Ficha?idProducto=",Tabla3[[#This Row],[ID]]))</f>
        <v>http://www.mercadopublico.cl/TiendaFicha/Ficha?idProducto=1596849</v>
      </c>
      <c r="J337" s="31" t="str">
        <f>HYPERLINK(Tabla3[[#This Row],[Link1]],"Link")</f>
        <v>Link</v>
      </c>
    </row>
    <row r="338" spans="1:10" ht="65.25" customHeight="1" x14ac:dyDescent="0.25">
      <c r="A338" s="26">
        <v>1551302</v>
      </c>
      <c r="B338" s="27" t="s">
        <v>511</v>
      </c>
      <c r="C338" s="26" t="s">
        <v>1408</v>
      </c>
      <c r="D338" s="26" t="s">
        <v>1409</v>
      </c>
      <c r="E338" s="27" t="s">
        <v>1410</v>
      </c>
      <c r="F338" s="28">
        <v>344.44</v>
      </c>
      <c r="G338" s="29" t="s">
        <v>1411</v>
      </c>
      <c r="H338" s="28">
        <f t="shared" si="5"/>
        <v>344.44</v>
      </c>
      <c r="I338" s="30" t="str">
        <f>HYPERLINK(CONCATENATE("http://www.mercadopublico.cl/TiendaFicha/Ficha?idProducto=",Tabla3[[#This Row],[ID]]))</f>
        <v>http://www.mercadopublico.cl/TiendaFicha/Ficha?idProducto=1551302</v>
      </c>
      <c r="J338" s="31" t="str">
        <f>HYPERLINK(Tabla3[[#This Row],[Link1]],"Link")</f>
        <v>Link</v>
      </c>
    </row>
    <row r="339" spans="1:10" ht="65.25" customHeight="1" x14ac:dyDescent="0.25">
      <c r="A339" s="26">
        <v>1537531</v>
      </c>
      <c r="B339" s="27" t="s">
        <v>376</v>
      </c>
      <c r="C339" s="26" t="s">
        <v>425</v>
      </c>
      <c r="D339" s="26" t="s">
        <v>1412</v>
      </c>
      <c r="E339" s="27" t="s">
        <v>1413</v>
      </c>
      <c r="F339" s="28">
        <v>344.44</v>
      </c>
      <c r="G339" s="29" t="s">
        <v>1414</v>
      </c>
      <c r="H339" s="28">
        <f t="shared" si="5"/>
        <v>344.44</v>
      </c>
      <c r="I339" s="30" t="str">
        <f>HYPERLINK(CONCATENATE("http://www.mercadopublico.cl/TiendaFicha/Ficha?idProducto=",Tabla3[[#This Row],[ID]]))</f>
        <v>http://www.mercadopublico.cl/TiendaFicha/Ficha?idProducto=1537531</v>
      </c>
      <c r="J339" s="31" t="str">
        <f>HYPERLINK(Tabla3[[#This Row],[Link1]],"Link")</f>
        <v>Link</v>
      </c>
    </row>
    <row r="340" spans="1:10" ht="65.25" customHeight="1" x14ac:dyDescent="0.25">
      <c r="A340" s="26">
        <v>1516645</v>
      </c>
      <c r="B340" s="27" t="s">
        <v>376</v>
      </c>
      <c r="C340" s="26" t="s">
        <v>425</v>
      </c>
      <c r="D340" s="26" t="s">
        <v>1415</v>
      </c>
      <c r="E340" s="27" t="s">
        <v>1416</v>
      </c>
      <c r="F340" s="28">
        <v>337.95</v>
      </c>
      <c r="G340" s="29" t="s">
        <v>1417</v>
      </c>
      <c r="H340" s="28">
        <f t="shared" si="5"/>
        <v>337.95</v>
      </c>
      <c r="I340" s="30" t="str">
        <f>HYPERLINK(CONCATENATE("http://www.mercadopublico.cl/TiendaFicha/Ficha?idProducto=",Tabla3[[#This Row],[ID]]))</f>
        <v>http://www.mercadopublico.cl/TiendaFicha/Ficha?idProducto=1516645</v>
      </c>
      <c r="J340" s="31" t="str">
        <f>HYPERLINK(Tabla3[[#This Row],[Link1]],"Link")</f>
        <v>Link</v>
      </c>
    </row>
    <row r="341" spans="1:10" ht="65.25" customHeight="1" x14ac:dyDescent="0.25">
      <c r="A341" s="26">
        <v>1393158</v>
      </c>
      <c r="B341" s="27" t="s">
        <v>772</v>
      </c>
      <c r="C341" s="26" t="s">
        <v>1006</v>
      </c>
      <c r="D341" s="26" t="s">
        <v>1418</v>
      </c>
      <c r="E341" s="27" t="s">
        <v>1419</v>
      </c>
      <c r="F341" s="28">
        <v>334.95</v>
      </c>
      <c r="G341" s="29" t="s">
        <v>1420</v>
      </c>
      <c r="H341" s="28">
        <f t="shared" si="5"/>
        <v>334.95</v>
      </c>
      <c r="I341" s="30" t="str">
        <f>HYPERLINK(CONCATENATE("http://www.mercadopublico.cl/TiendaFicha/Ficha?idProducto=",Tabla3[[#This Row],[ID]]))</f>
        <v>http://www.mercadopublico.cl/TiendaFicha/Ficha?idProducto=1393158</v>
      </c>
      <c r="J341" s="31" t="str">
        <f>HYPERLINK(Tabla3[[#This Row],[Link1]],"Link")</f>
        <v>Link</v>
      </c>
    </row>
    <row r="342" spans="1:10" ht="65.25" customHeight="1" x14ac:dyDescent="0.25">
      <c r="A342" s="26">
        <v>1547448</v>
      </c>
      <c r="B342" s="27" t="s">
        <v>441</v>
      </c>
      <c r="C342" s="26" t="s">
        <v>399</v>
      </c>
      <c r="D342" s="26" t="s">
        <v>1421</v>
      </c>
      <c r="E342" s="27" t="s">
        <v>1422</v>
      </c>
      <c r="F342" s="28">
        <v>332.95</v>
      </c>
      <c r="G342" s="29" t="s">
        <v>1423</v>
      </c>
      <c r="H342" s="28">
        <f t="shared" si="5"/>
        <v>332.95</v>
      </c>
      <c r="I342" s="30" t="str">
        <f>HYPERLINK(CONCATENATE("http://www.mercadopublico.cl/TiendaFicha/Ficha?idProducto=",Tabla3[[#This Row],[ID]]))</f>
        <v>http://www.mercadopublico.cl/TiendaFicha/Ficha?idProducto=1547448</v>
      </c>
      <c r="J342" s="31" t="str">
        <f>HYPERLINK(Tabla3[[#This Row],[Link1]],"Link")</f>
        <v>Link</v>
      </c>
    </row>
    <row r="343" spans="1:10" ht="65.25" customHeight="1" x14ac:dyDescent="0.25">
      <c r="A343" s="26">
        <v>1523072</v>
      </c>
      <c r="B343" s="27" t="s">
        <v>432</v>
      </c>
      <c r="C343" s="26" t="s">
        <v>377</v>
      </c>
      <c r="D343" s="26" t="s">
        <v>1424</v>
      </c>
      <c r="E343" s="27" t="s">
        <v>1425</v>
      </c>
      <c r="F343" s="28">
        <v>332.22</v>
      </c>
      <c r="G343" s="29" t="s">
        <v>1426</v>
      </c>
      <c r="H343" s="28">
        <f t="shared" si="5"/>
        <v>332.22</v>
      </c>
      <c r="I343" s="30" t="str">
        <f>HYPERLINK(CONCATENATE("http://www.mercadopublico.cl/TiendaFicha/Ficha?idProducto=",Tabla3[[#This Row],[ID]]))</f>
        <v>http://www.mercadopublico.cl/TiendaFicha/Ficha?idProducto=1523072</v>
      </c>
      <c r="J343" s="31" t="str">
        <f>HYPERLINK(Tabla3[[#This Row],[Link1]],"Link")</f>
        <v>Link</v>
      </c>
    </row>
    <row r="344" spans="1:10" ht="65.25" customHeight="1" x14ac:dyDescent="0.25">
      <c r="A344" s="26">
        <v>1587025</v>
      </c>
      <c r="B344" s="27" t="s">
        <v>1208</v>
      </c>
      <c r="C344" s="26" t="s">
        <v>1427</v>
      </c>
      <c r="D344" s="26" t="s">
        <v>1428</v>
      </c>
      <c r="E344" s="27" t="s">
        <v>1429</v>
      </c>
      <c r="F344" s="28">
        <v>330</v>
      </c>
      <c r="G344" s="29" t="s">
        <v>1430</v>
      </c>
      <c r="H344" s="28">
        <f t="shared" si="5"/>
        <v>330</v>
      </c>
      <c r="I344" s="30" t="str">
        <f>HYPERLINK(CONCATENATE("http://www.mercadopublico.cl/TiendaFicha/Ficha?idProducto=",Tabla3[[#This Row],[ID]]))</f>
        <v>http://www.mercadopublico.cl/TiendaFicha/Ficha?idProducto=1587025</v>
      </c>
      <c r="J344" s="31" t="str">
        <f>HYPERLINK(Tabla3[[#This Row],[Link1]],"Link")</f>
        <v>Link</v>
      </c>
    </row>
    <row r="345" spans="1:10" ht="65.25" customHeight="1" x14ac:dyDescent="0.25">
      <c r="A345" s="26">
        <v>1596261</v>
      </c>
      <c r="B345" s="27" t="s">
        <v>441</v>
      </c>
      <c r="C345" s="26" t="s">
        <v>918</v>
      </c>
      <c r="D345" s="26" t="s">
        <v>1431</v>
      </c>
      <c r="E345" s="27" t="s">
        <v>1432</v>
      </c>
      <c r="F345" s="28">
        <v>327</v>
      </c>
      <c r="G345" s="29" t="s">
        <v>1433</v>
      </c>
      <c r="H345" s="28">
        <f t="shared" si="5"/>
        <v>327</v>
      </c>
      <c r="I345" s="30" t="str">
        <f>HYPERLINK(CONCATENATE("http://www.mercadopublico.cl/TiendaFicha/Ficha?idProducto=",Tabla3[[#This Row],[ID]]))</f>
        <v>http://www.mercadopublico.cl/TiendaFicha/Ficha?idProducto=1596261</v>
      </c>
      <c r="J345" s="31" t="str">
        <f>HYPERLINK(Tabla3[[#This Row],[Link1]],"Link")</f>
        <v>Link</v>
      </c>
    </row>
    <row r="346" spans="1:10" ht="65.25" customHeight="1" x14ac:dyDescent="0.25">
      <c r="A346" s="26">
        <v>1599077</v>
      </c>
      <c r="B346" s="27" t="s">
        <v>471</v>
      </c>
      <c r="C346" s="26" t="s">
        <v>472</v>
      </c>
      <c r="D346" s="26" t="s">
        <v>1434</v>
      </c>
      <c r="E346" s="27" t="s">
        <v>1435</v>
      </c>
      <c r="F346" s="28">
        <v>324.2</v>
      </c>
      <c r="G346" s="29" t="s">
        <v>1436</v>
      </c>
      <c r="H346" s="28">
        <f t="shared" si="5"/>
        <v>324.2</v>
      </c>
      <c r="I346" s="30" t="str">
        <f>HYPERLINK(CONCATENATE("http://www.mercadopublico.cl/TiendaFicha/Ficha?idProducto=",Tabla3[[#This Row],[ID]]))</f>
        <v>http://www.mercadopublico.cl/TiendaFicha/Ficha?idProducto=1599077</v>
      </c>
      <c r="J346" s="31" t="str">
        <f>HYPERLINK(Tabla3[[#This Row],[Link1]],"Link")</f>
        <v>Link</v>
      </c>
    </row>
    <row r="347" spans="1:10" ht="65.25" customHeight="1" x14ac:dyDescent="0.25">
      <c r="A347" s="26">
        <v>1565329</v>
      </c>
      <c r="B347" s="27" t="s">
        <v>441</v>
      </c>
      <c r="C347" s="26" t="s">
        <v>708</v>
      </c>
      <c r="D347" s="26" t="s">
        <v>1437</v>
      </c>
      <c r="E347" s="27" t="s">
        <v>1438</v>
      </c>
      <c r="F347" s="28">
        <v>320</v>
      </c>
      <c r="G347" s="29" t="s">
        <v>1439</v>
      </c>
      <c r="H347" s="28">
        <f t="shared" si="5"/>
        <v>320</v>
      </c>
      <c r="I347" s="30" t="str">
        <f>HYPERLINK(CONCATENATE("http://www.mercadopublico.cl/TiendaFicha/Ficha?idProducto=",Tabla3[[#This Row],[ID]]))</f>
        <v>http://www.mercadopublico.cl/TiendaFicha/Ficha?idProducto=1565329</v>
      </c>
      <c r="J347" s="31" t="str">
        <f>HYPERLINK(Tabla3[[#This Row],[Link1]],"Link")</f>
        <v>Link</v>
      </c>
    </row>
    <row r="348" spans="1:10" ht="65.25" customHeight="1" x14ac:dyDescent="0.25">
      <c r="A348" s="26">
        <v>1599786</v>
      </c>
      <c r="B348" s="27" t="s">
        <v>496</v>
      </c>
      <c r="C348" s="26" t="s">
        <v>1331</v>
      </c>
      <c r="D348" s="26" t="s">
        <v>1440</v>
      </c>
      <c r="E348" s="27" t="s">
        <v>1441</v>
      </c>
      <c r="F348" s="28">
        <v>317.25</v>
      </c>
      <c r="G348" s="29" t="s">
        <v>1442</v>
      </c>
      <c r="H348" s="28">
        <f t="shared" si="5"/>
        <v>317.25</v>
      </c>
      <c r="I348" s="30" t="str">
        <f>HYPERLINK(CONCATENATE("http://www.mercadopublico.cl/TiendaFicha/Ficha?idProducto=",Tabla3[[#This Row],[ID]]))</f>
        <v>http://www.mercadopublico.cl/TiendaFicha/Ficha?idProducto=1599786</v>
      </c>
      <c r="J348" s="31" t="str">
        <f>HYPERLINK(Tabla3[[#This Row],[Link1]],"Link")</f>
        <v>Link</v>
      </c>
    </row>
    <row r="349" spans="1:10" ht="65.25" customHeight="1" x14ac:dyDescent="0.25">
      <c r="A349" s="26">
        <v>1390414</v>
      </c>
      <c r="B349" s="27" t="s">
        <v>511</v>
      </c>
      <c r="C349" s="26" t="s">
        <v>555</v>
      </c>
      <c r="D349" s="26" t="s">
        <v>1443</v>
      </c>
      <c r="E349" s="27" t="s">
        <v>1444</v>
      </c>
      <c r="F349" s="28">
        <v>315.56</v>
      </c>
      <c r="G349" s="29" t="s">
        <v>1445</v>
      </c>
      <c r="H349" s="28">
        <f t="shared" si="5"/>
        <v>315.56</v>
      </c>
      <c r="I349" s="30" t="str">
        <f>HYPERLINK(CONCATENATE("http://www.mercadopublico.cl/TiendaFicha/Ficha?idProducto=",Tabla3[[#This Row],[ID]]))</f>
        <v>http://www.mercadopublico.cl/TiendaFicha/Ficha?idProducto=1390414</v>
      </c>
      <c r="J349" s="31" t="str">
        <f>HYPERLINK(Tabla3[[#This Row],[Link1]],"Link")</f>
        <v>Link</v>
      </c>
    </row>
    <row r="350" spans="1:10" ht="65.25" customHeight="1" x14ac:dyDescent="0.25">
      <c r="A350" s="26">
        <v>1391273</v>
      </c>
      <c r="B350" s="27" t="s">
        <v>464</v>
      </c>
      <c r="C350" s="26" t="s">
        <v>1446</v>
      </c>
      <c r="D350" s="26" t="s">
        <v>1447</v>
      </c>
      <c r="E350" s="27" t="s">
        <v>1448</v>
      </c>
      <c r="F350" s="28">
        <v>294.99</v>
      </c>
      <c r="G350" s="29" t="s">
        <v>1449</v>
      </c>
      <c r="H350" s="28">
        <f t="shared" si="5"/>
        <v>294.99</v>
      </c>
      <c r="I350" s="30" t="str">
        <f>HYPERLINK(CONCATENATE("http://www.mercadopublico.cl/TiendaFicha/Ficha?idProducto=",Tabla3[[#This Row],[ID]]))</f>
        <v>http://www.mercadopublico.cl/TiendaFicha/Ficha?idProducto=1391273</v>
      </c>
      <c r="J350" s="31" t="str">
        <f>HYPERLINK(Tabla3[[#This Row],[Link1]],"Link")</f>
        <v>Link</v>
      </c>
    </row>
    <row r="351" spans="1:10" ht="65.25" customHeight="1" x14ac:dyDescent="0.25">
      <c r="A351" s="26">
        <v>1510780</v>
      </c>
      <c r="B351" s="27" t="s">
        <v>1249</v>
      </c>
      <c r="C351" s="26" t="s">
        <v>1450</v>
      </c>
      <c r="D351" s="26" t="s">
        <v>1451</v>
      </c>
      <c r="E351" s="27" t="s">
        <v>1452</v>
      </c>
      <c r="F351" s="28">
        <v>294.33</v>
      </c>
      <c r="G351" s="29" t="s">
        <v>1453</v>
      </c>
      <c r="H351" s="28">
        <f t="shared" si="5"/>
        <v>294.33</v>
      </c>
      <c r="I351" s="30" t="str">
        <f>HYPERLINK(CONCATENATE("http://www.mercadopublico.cl/TiendaFicha/Ficha?idProducto=",Tabla3[[#This Row],[ID]]))</f>
        <v>http://www.mercadopublico.cl/TiendaFicha/Ficha?idProducto=1510780</v>
      </c>
      <c r="J351" s="31" t="str">
        <f>HYPERLINK(Tabla3[[#This Row],[Link1]],"Link")</f>
        <v>Link</v>
      </c>
    </row>
    <row r="352" spans="1:10" ht="65.25" customHeight="1" x14ac:dyDescent="0.25">
      <c r="A352" s="26">
        <v>1579823</v>
      </c>
      <c r="B352" s="27" t="s">
        <v>489</v>
      </c>
      <c r="C352" s="26" t="s">
        <v>399</v>
      </c>
      <c r="D352" s="26" t="s">
        <v>1454</v>
      </c>
      <c r="E352" s="27" t="s">
        <v>1455</v>
      </c>
      <c r="F352" s="28">
        <v>290.99</v>
      </c>
      <c r="G352" s="29" t="s">
        <v>1456</v>
      </c>
      <c r="H352" s="28">
        <f t="shared" si="5"/>
        <v>290.99</v>
      </c>
      <c r="I352" s="30" t="str">
        <f>HYPERLINK(CONCATENATE("http://www.mercadopublico.cl/TiendaFicha/Ficha?idProducto=",Tabla3[[#This Row],[ID]]))</f>
        <v>http://www.mercadopublico.cl/TiendaFicha/Ficha?idProducto=1579823</v>
      </c>
      <c r="J352" s="31" t="str">
        <f>HYPERLINK(Tabla3[[#This Row],[Link1]],"Link")</f>
        <v>Link</v>
      </c>
    </row>
    <row r="353" spans="1:10" ht="65.25" customHeight="1" x14ac:dyDescent="0.25">
      <c r="A353" s="26">
        <v>1534031</v>
      </c>
      <c r="B353" s="27" t="s">
        <v>441</v>
      </c>
      <c r="C353" s="26" t="s">
        <v>399</v>
      </c>
      <c r="D353" s="26" t="s">
        <v>1457</v>
      </c>
      <c r="E353" s="27" t="s">
        <v>1458</v>
      </c>
      <c r="F353" s="28">
        <v>289.99</v>
      </c>
      <c r="G353" s="29" t="s">
        <v>1459</v>
      </c>
      <c r="H353" s="28">
        <f t="shared" si="5"/>
        <v>289.99</v>
      </c>
      <c r="I353" s="30" t="str">
        <f>HYPERLINK(CONCATENATE("http://www.mercadopublico.cl/TiendaFicha/Ficha?idProducto=",Tabla3[[#This Row],[ID]]))</f>
        <v>http://www.mercadopublico.cl/TiendaFicha/Ficha?idProducto=1534031</v>
      </c>
      <c r="J353" s="31" t="str">
        <f>HYPERLINK(Tabla3[[#This Row],[Link1]],"Link")</f>
        <v>Link</v>
      </c>
    </row>
    <row r="354" spans="1:10" ht="65.25" customHeight="1" x14ac:dyDescent="0.25">
      <c r="A354" s="26">
        <v>1580029</v>
      </c>
      <c r="B354" s="27" t="s">
        <v>496</v>
      </c>
      <c r="C354" s="26" t="s">
        <v>354</v>
      </c>
      <c r="D354" s="26" t="s">
        <v>1460</v>
      </c>
      <c r="E354" s="27" t="s">
        <v>1461</v>
      </c>
      <c r="F354" s="28">
        <v>284.5</v>
      </c>
      <c r="G354" s="29" t="s">
        <v>1462</v>
      </c>
      <c r="H354" s="28">
        <f t="shared" si="5"/>
        <v>284.5</v>
      </c>
      <c r="I354" s="30" t="str">
        <f>HYPERLINK(CONCATENATE("http://www.mercadopublico.cl/TiendaFicha/Ficha?idProducto=",Tabla3[[#This Row],[ID]]))</f>
        <v>http://www.mercadopublico.cl/TiendaFicha/Ficha?idProducto=1580029</v>
      </c>
      <c r="J354" s="31" t="str">
        <f>HYPERLINK(Tabla3[[#This Row],[Link1]],"Link")</f>
        <v>Link</v>
      </c>
    </row>
    <row r="355" spans="1:10" ht="65.25" customHeight="1" x14ac:dyDescent="0.25">
      <c r="A355" s="26">
        <v>1568205</v>
      </c>
      <c r="B355" s="27" t="s">
        <v>496</v>
      </c>
      <c r="C355" s="26" t="s">
        <v>1331</v>
      </c>
      <c r="D355" s="26" t="s">
        <v>1463</v>
      </c>
      <c r="E355" s="27" t="s">
        <v>1464</v>
      </c>
      <c r="F355" s="28">
        <v>280</v>
      </c>
      <c r="G355" s="29" t="s">
        <v>1465</v>
      </c>
      <c r="H355" s="28">
        <f t="shared" si="5"/>
        <v>280</v>
      </c>
      <c r="I355" s="30" t="str">
        <f>HYPERLINK(CONCATENATE("http://www.mercadopublico.cl/TiendaFicha/Ficha?idProducto=",Tabla3[[#This Row],[ID]]))</f>
        <v>http://www.mercadopublico.cl/TiendaFicha/Ficha?idProducto=1568205</v>
      </c>
      <c r="J355" s="31" t="str">
        <f>HYPERLINK(Tabla3[[#This Row],[Link1]],"Link")</f>
        <v>Link</v>
      </c>
    </row>
    <row r="356" spans="1:10" ht="65.25" customHeight="1" x14ac:dyDescent="0.25">
      <c r="A356" s="26">
        <v>1599409</v>
      </c>
      <c r="B356" s="27" t="s">
        <v>362</v>
      </c>
      <c r="C356" s="26" t="s">
        <v>1466</v>
      </c>
      <c r="D356" s="26" t="s">
        <v>1467</v>
      </c>
      <c r="E356" s="27" t="s">
        <v>1468</v>
      </c>
      <c r="F356" s="28">
        <v>280</v>
      </c>
      <c r="G356" s="29" t="s">
        <v>1469</v>
      </c>
      <c r="H356" s="28">
        <f t="shared" si="5"/>
        <v>280</v>
      </c>
      <c r="I356" s="30" t="str">
        <f>HYPERLINK(CONCATENATE("http://www.mercadopublico.cl/TiendaFicha/Ficha?idProducto=",Tabla3[[#This Row],[ID]]))</f>
        <v>http://www.mercadopublico.cl/TiendaFicha/Ficha?idProducto=1599409</v>
      </c>
      <c r="J356" s="31" t="str">
        <f>HYPERLINK(Tabla3[[#This Row],[Link1]],"Link")</f>
        <v>Link</v>
      </c>
    </row>
    <row r="357" spans="1:10" ht="65.25" customHeight="1" x14ac:dyDescent="0.25">
      <c r="A357" s="26">
        <v>1390174</v>
      </c>
      <c r="B357" s="27" t="s">
        <v>441</v>
      </c>
      <c r="C357" s="26" t="s">
        <v>708</v>
      </c>
      <c r="D357" s="26" t="s">
        <v>1470</v>
      </c>
      <c r="E357" s="27" t="s">
        <v>1471</v>
      </c>
      <c r="F357" s="28">
        <v>276.99</v>
      </c>
      <c r="G357" s="29" t="s">
        <v>1472</v>
      </c>
      <c r="H357" s="28">
        <f t="shared" si="5"/>
        <v>276.99</v>
      </c>
      <c r="I357" s="30" t="str">
        <f>HYPERLINK(CONCATENATE("http://www.mercadopublico.cl/TiendaFicha/Ficha?idProducto=",Tabla3[[#This Row],[ID]]))</f>
        <v>http://www.mercadopublico.cl/TiendaFicha/Ficha?idProducto=1390174</v>
      </c>
      <c r="J357" s="31" t="str">
        <f>HYPERLINK(Tabla3[[#This Row],[Link1]],"Link")</f>
        <v>Link</v>
      </c>
    </row>
    <row r="358" spans="1:10" ht="65.25" customHeight="1" x14ac:dyDescent="0.25">
      <c r="A358" s="26">
        <v>1594539</v>
      </c>
      <c r="B358" s="27" t="s">
        <v>511</v>
      </c>
      <c r="C358" s="26" t="s">
        <v>354</v>
      </c>
      <c r="D358" s="26" t="s">
        <v>1473</v>
      </c>
      <c r="E358" s="27" t="s">
        <v>1474</v>
      </c>
      <c r="F358" s="28">
        <v>274</v>
      </c>
      <c r="G358" s="29" t="s">
        <v>1475</v>
      </c>
      <c r="H358" s="28">
        <f t="shared" si="5"/>
        <v>274</v>
      </c>
      <c r="I358" s="30" t="str">
        <f>HYPERLINK(CONCATENATE("http://www.mercadopublico.cl/TiendaFicha/Ficha?idProducto=",Tabla3[[#This Row],[ID]]))</f>
        <v>http://www.mercadopublico.cl/TiendaFicha/Ficha?idProducto=1594539</v>
      </c>
      <c r="J358" s="31" t="str">
        <f>HYPERLINK(Tabla3[[#This Row],[Link1]],"Link")</f>
        <v>Link</v>
      </c>
    </row>
    <row r="359" spans="1:10" ht="65.25" customHeight="1" x14ac:dyDescent="0.25">
      <c r="A359" s="26">
        <v>1552928</v>
      </c>
      <c r="B359" s="27" t="s">
        <v>496</v>
      </c>
      <c r="C359" s="26" t="s">
        <v>346</v>
      </c>
      <c r="D359" s="26" t="s">
        <v>1476</v>
      </c>
      <c r="E359" s="27" t="s">
        <v>1477</v>
      </c>
      <c r="F359" s="28">
        <v>273.39</v>
      </c>
      <c r="G359" s="29" t="s">
        <v>1478</v>
      </c>
      <c r="H359" s="28">
        <f t="shared" si="5"/>
        <v>273.39</v>
      </c>
      <c r="I359" s="30" t="str">
        <f>HYPERLINK(CONCATENATE("http://www.mercadopublico.cl/TiendaFicha/Ficha?idProducto=",Tabla3[[#This Row],[ID]]))</f>
        <v>http://www.mercadopublico.cl/TiendaFicha/Ficha?idProducto=1552928</v>
      </c>
      <c r="J359" s="31" t="str">
        <f>HYPERLINK(Tabla3[[#This Row],[Link1]],"Link")</f>
        <v>Link</v>
      </c>
    </row>
    <row r="360" spans="1:10" ht="65.25" customHeight="1" x14ac:dyDescent="0.25">
      <c r="A360" s="26">
        <v>1587023</v>
      </c>
      <c r="B360" s="27" t="s">
        <v>1208</v>
      </c>
      <c r="C360" s="26" t="s">
        <v>1427</v>
      </c>
      <c r="D360" s="26" t="s">
        <v>1479</v>
      </c>
      <c r="E360" s="27" t="s">
        <v>1480</v>
      </c>
      <c r="F360" s="28">
        <v>271.11</v>
      </c>
      <c r="G360" s="29" t="s">
        <v>1481</v>
      </c>
      <c r="H360" s="28">
        <f t="shared" si="5"/>
        <v>271.11</v>
      </c>
      <c r="I360" s="30" t="str">
        <f>HYPERLINK(CONCATENATE("http://www.mercadopublico.cl/TiendaFicha/Ficha?idProducto=",Tabla3[[#This Row],[ID]]))</f>
        <v>http://www.mercadopublico.cl/TiendaFicha/Ficha?idProducto=1587023</v>
      </c>
      <c r="J360" s="31" t="str">
        <f>HYPERLINK(Tabla3[[#This Row],[Link1]],"Link")</f>
        <v>Link</v>
      </c>
    </row>
    <row r="361" spans="1:10" ht="65.25" customHeight="1" x14ac:dyDescent="0.25">
      <c r="A361" s="26">
        <v>1594656</v>
      </c>
      <c r="B361" s="27" t="s">
        <v>548</v>
      </c>
      <c r="C361" s="26" t="s">
        <v>354</v>
      </c>
      <c r="D361" s="26" t="s">
        <v>1482</v>
      </c>
      <c r="E361" s="27" t="s">
        <v>1483</v>
      </c>
      <c r="F361" s="28">
        <v>262.45</v>
      </c>
      <c r="G361" s="29" t="s">
        <v>1484</v>
      </c>
      <c r="H361" s="28">
        <f t="shared" si="5"/>
        <v>262.45</v>
      </c>
      <c r="I361" s="30" t="str">
        <f>HYPERLINK(CONCATENATE("http://www.mercadopublico.cl/TiendaFicha/Ficha?idProducto=",Tabla3[[#This Row],[ID]]))</f>
        <v>http://www.mercadopublico.cl/TiendaFicha/Ficha?idProducto=1594656</v>
      </c>
      <c r="J361" s="31" t="str">
        <f>HYPERLINK(Tabla3[[#This Row],[Link1]],"Link")</f>
        <v>Link</v>
      </c>
    </row>
    <row r="362" spans="1:10" ht="65.25" customHeight="1" x14ac:dyDescent="0.25">
      <c r="A362" s="26">
        <v>1599068</v>
      </c>
      <c r="B362" s="27" t="s">
        <v>387</v>
      </c>
      <c r="C362" s="26" t="s">
        <v>388</v>
      </c>
      <c r="D362" s="26" t="s">
        <v>1485</v>
      </c>
      <c r="E362" s="27" t="s">
        <v>1486</v>
      </c>
      <c r="F362" s="28">
        <v>261</v>
      </c>
      <c r="G362" s="29" t="s">
        <v>1487</v>
      </c>
      <c r="H362" s="28">
        <f t="shared" si="5"/>
        <v>261</v>
      </c>
      <c r="I362" s="30" t="str">
        <f>HYPERLINK(CONCATENATE("http://www.mercadopublico.cl/TiendaFicha/Ficha?idProducto=",Tabla3[[#This Row],[ID]]))</f>
        <v>http://www.mercadopublico.cl/TiendaFicha/Ficha?idProducto=1599068</v>
      </c>
      <c r="J362" s="31" t="str">
        <f>HYPERLINK(Tabla3[[#This Row],[Link1]],"Link")</f>
        <v>Link</v>
      </c>
    </row>
    <row r="363" spans="1:10" ht="65.25" customHeight="1" x14ac:dyDescent="0.25">
      <c r="A363" s="26">
        <v>1391275</v>
      </c>
      <c r="B363" s="27" t="s">
        <v>464</v>
      </c>
      <c r="C363" s="26" t="s">
        <v>1446</v>
      </c>
      <c r="D363" s="26" t="s">
        <v>1488</v>
      </c>
      <c r="E363" s="27" t="s">
        <v>1489</v>
      </c>
      <c r="F363" s="28">
        <v>254.99</v>
      </c>
      <c r="G363" s="29" t="s">
        <v>1490</v>
      </c>
      <c r="H363" s="28">
        <f t="shared" si="5"/>
        <v>254.99</v>
      </c>
      <c r="I363" s="30" t="str">
        <f>HYPERLINK(CONCATENATE("http://www.mercadopublico.cl/TiendaFicha/Ficha?idProducto=",Tabla3[[#This Row],[ID]]))</f>
        <v>http://www.mercadopublico.cl/TiendaFicha/Ficha?idProducto=1391275</v>
      </c>
      <c r="J363" s="31" t="str">
        <f>HYPERLINK(Tabla3[[#This Row],[Link1]],"Link")</f>
        <v>Link</v>
      </c>
    </row>
    <row r="364" spans="1:10" ht="65.25" customHeight="1" x14ac:dyDescent="0.25">
      <c r="A364" s="26">
        <v>1594541</v>
      </c>
      <c r="B364" s="27" t="s">
        <v>511</v>
      </c>
      <c r="C364" s="26" t="s">
        <v>354</v>
      </c>
      <c r="D364" s="26" t="s">
        <v>1491</v>
      </c>
      <c r="E364" s="27" t="s">
        <v>1492</v>
      </c>
      <c r="F364" s="28">
        <v>252.22</v>
      </c>
      <c r="G364" s="29" t="s">
        <v>1493</v>
      </c>
      <c r="H364" s="28">
        <f t="shared" si="5"/>
        <v>252.22</v>
      </c>
      <c r="I364" s="30" t="str">
        <f>HYPERLINK(CONCATENATE("http://www.mercadopublico.cl/TiendaFicha/Ficha?idProducto=",Tabla3[[#This Row],[ID]]))</f>
        <v>http://www.mercadopublico.cl/TiendaFicha/Ficha?idProducto=1594541</v>
      </c>
      <c r="J364" s="31" t="str">
        <f>HYPERLINK(Tabla3[[#This Row],[Link1]],"Link")</f>
        <v>Link</v>
      </c>
    </row>
    <row r="365" spans="1:10" ht="65.25" customHeight="1" x14ac:dyDescent="0.25">
      <c r="A365" s="26">
        <v>1609162</v>
      </c>
      <c r="B365" s="27" t="s">
        <v>789</v>
      </c>
      <c r="C365" s="26" t="s">
        <v>790</v>
      </c>
      <c r="D365" s="26" t="s">
        <v>1494</v>
      </c>
      <c r="E365" s="27" t="s">
        <v>1495</v>
      </c>
      <c r="F365" s="28">
        <v>252</v>
      </c>
      <c r="G365" s="29" t="s">
        <v>1496</v>
      </c>
      <c r="H365" s="28">
        <f t="shared" si="5"/>
        <v>252</v>
      </c>
      <c r="I365" s="30" t="str">
        <f>HYPERLINK(CONCATENATE("http://www.mercadopublico.cl/TiendaFicha/Ficha?idProducto=",Tabla3[[#This Row],[ID]]))</f>
        <v>http://www.mercadopublico.cl/TiendaFicha/Ficha?idProducto=1609162</v>
      </c>
      <c r="J365" s="31" t="str">
        <f>HYPERLINK(Tabla3[[#This Row],[Link1]],"Link")</f>
        <v>Link</v>
      </c>
    </row>
    <row r="366" spans="1:10" ht="65.25" customHeight="1" x14ac:dyDescent="0.25">
      <c r="A366" s="26">
        <v>1587313</v>
      </c>
      <c r="B366" s="27" t="s">
        <v>548</v>
      </c>
      <c r="C366" s="26" t="s">
        <v>1006</v>
      </c>
      <c r="D366" s="26" t="s">
        <v>1497</v>
      </c>
      <c r="E366" s="27" t="s">
        <v>1498</v>
      </c>
      <c r="F366" s="28">
        <v>251.11</v>
      </c>
      <c r="G366" s="29" t="s">
        <v>1499</v>
      </c>
      <c r="H366" s="28">
        <f t="shared" si="5"/>
        <v>251.11</v>
      </c>
      <c r="I366" s="30" t="str">
        <f>HYPERLINK(CONCATENATE("http://www.mercadopublico.cl/TiendaFicha/Ficha?idProducto=",Tabla3[[#This Row],[ID]]))</f>
        <v>http://www.mercadopublico.cl/TiendaFicha/Ficha?idProducto=1587313</v>
      </c>
      <c r="J366" s="31" t="str">
        <f>HYPERLINK(Tabla3[[#This Row],[Link1]],"Link")</f>
        <v>Link</v>
      </c>
    </row>
    <row r="367" spans="1:10" ht="65.25" customHeight="1" x14ac:dyDescent="0.25">
      <c r="A367" s="26">
        <v>1585241</v>
      </c>
      <c r="B367" s="27" t="s">
        <v>1500</v>
      </c>
      <c r="C367" s="26" t="s">
        <v>1501</v>
      </c>
      <c r="D367" s="26" t="s">
        <v>1502</v>
      </c>
      <c r="E367" s="27" t="s">
        <v>1503</v>
      </c>
      <c r="F367" s="28">
        <v>250.12</v>
      </c>
      <c r="G367" s="29" t="s">
        <v>1504</v>
      </c>
      <c r="H367" s="28">
        <f t="shared" si="5"/>
        <v>250.12</v>
      </c>
      <c r="I367" s="30" t="str">
        <f>HYPERLINK(CONCATENATE("http://www.mercadopublico.cl/TiendaFicha/Ficha?idProducto=",Tabla3[[#This Row],[ID]]))</f>
        <v>http://www.mercadopublico.cl/TiendaFicha/Ficha?idProducto=1585241</v>
      </c>
      <c r="J367" s="31" t="str">
        <f>HYPERLINK(Tabla3[[#This Row],[Link1]],"Link")</f>
        <v>Link</v>
      </c>
    </row>
    <row r="368" spans="1:10" ht="65.25" customHeight="1" x14ac:dyDescent="0.25">
      <c r="A368" s="26">
        <v>1390393</v>
      </c>
      <c r="B368" s="27" t="s">
        <v>464</v>
      </c>
      <c r="C368" s="26" t="s">
        <v>1446</v>
      </c>
      <c r="D368" s="26" t="s">
        <v>1505</v>
      </c>
      <c r="E368" s="27" t="s">
        <v>1506</v>
      </c>
      <c r="F368" s="28">
        <v>243.33</v>
      </c>
      <c r="G368" s="29" t="s">
        <v>1507</v>
      </c>
      <c r="H368" s="28">
        <f t="shared" si="5"/>
        <v>243.33</v>
      </c>
      <c r="I368" s="30" t="str">
        <f>HYPERLINK(CONCATENATE("http://www.mercadopublico.cl/TiendaFicha/Ficha?idProducto=",Tabla3[[#This Row],[ID]]))</f>
        <v>http://www.mercadopublico.cl/TiendaFicha/Ficha?idProducto=1390393</v>
      </c>
      <c r="J368" s="31" t="str">
        <f>HYPERLINK(Tabla3[[#This Row],[Link1]],"Link")</f>
        <v>Link</v>
      </c>
    </row>
    <row r="369" spans="1:10" ht="65.25" customHeight="1" x14ac:dyDescent="0.25">
      <c r="A369" s="26">
        <v>1594553</v>
      </c>
      <c r="B369" s="27" t="s">
        <v>511</v>
      </c>
      <c r="C369" s="26" t="s">
        <v>555</v>
      </c>
      <c r="D369" s="26" t="s">
        <v>1508</v>
      </c>
      <c r="E369" s="27" t="s">
        <v>1509</v>
      </c>
      <c r="F369" s="28">
        <v>238.67</v>
      </c>
      <c r="G369" s="29" t="s">
        <v>1510</v>
      </c>
      <c r="H369" s="28">
        <f t="shared" si="5"/>
        <v>238.67</v>
      </c>
      <c r="I369" s="30" t="str">
        <f>HYPERLINK(CONCATENATE("http://www.mercadopublico.cl/TiendaFicha/Ficha?idProducto=",Tabla3[[#This Row],[ID]]))</f>
        <v>http://www.mercadopublico.cl/TiendaFicha/Ficha?idProducto=1594553</v>
      </c>
      <c r="J369" s="31" t="str">
        <f>HYPERLINK(Tabla3[[#This Row],[Link1]],"Link")</f>
        <v>Link</v>
      </c>
    </row>
    <row r="370" spans="1:10" ht="65.25" customHeight="1" x14ac:dyDescent="0.25">
      <c r="A370" s="26">
        <v>1548767</v>
      </c>
      <c r="B370" s="27" t="s">
        <v>496</v>
      </c>
      <c r="C370" s="26" t="s">
        <v>346</v>
      </c>
      <c r="D370" s="26" t="s">
        <v>1511</v>
      </c>
      <c r="E370" s="27" t="s">
        <v>1512</v>
      </c>
      <c r="F370" s="28">
        <v>237.03</v>
      </c>
      <c r="G370" s="29" t="s">
        <v>1513</v>
      </c>
      <c r="H370" s="28">
        <f t="shared" si="5"/>
        <v>237.03</v>
      </c>
      <c r="I370" s="30" t="str">
        <f>HYPERLINK(CONCATENATE("http://www.mercadopublico.cl/TiendaFicha/Ficha?idProducto=",Tabla3[[#This Row],[ID]]))</f>
        <v>http://www.mercadopublico.cl/TiendaFicha/Ficha?idProducto=1548767</v>
      </c>
      <c r="J370" s="31" t="str">
        <f>HYPERLINK(Tabla3[[#This Row],[Link1]],"Link")</f>
        <v>Link</v>
      </c>
    </row>
    <row r="371" spans="1:10" ht="65.25" customHeight="1" x14ac:dyDescent="0.25">
      <c r="A371" s="26">
        <v>1599782</v>
      </c>
      <c r="B371" s="27" t="s">
        <v>496</v>
      </c>
      <c r="C371" s="26" t="s">
        <v>1331</v>
      </c>
      <c r="D371" s="26" t="s">
        <v>1514</v>
      </c>
      <c r="E371" s="27" t="s">
        <v>1515</v>
      </c>
      <c r="F371" s="28">
        <v>236.68</v>
      </c>
      <c r="G371" s="29" t="s">
        <v>1516</v>
      </c>
      <c r="H371" s="28">
        <f t="shared" si="5"/>
        <v>236.68</v>
      </c>
      <c r="I371" s="30" t="str">
        <f>HYPERLINK(CONCATENATE("http://www.mercadopublico.cl/TiendaFicha/Ficha?idProducto=",Tabla3[[#This Row],[ID]]))</f>
        <v>http://www.mercadopublico.cl/TiendaFicha/Ficha?idProducto=1599782</v>
      </c>
      <c r="J371" s="31" t="str">
        <f>HYPERLINK(Tabla3[[#This Row],[Link1]],"Link")</f>
        <v>Link</v>
      </c>
    </row>
    <row r="372" spans="1:10" ht="65.25" customHeight="1" x14ac:dyDescent="0.25">
      <c r="A372" s="26">
        <v>1390388</v>
      </c>
      <c r="B372" s="27" t="s">
        <v>464</v>
      </c>
      <c r="C372" s="26" t="s">
        <v>1446</v>
      </c>
      <c r="D372" s="26" t="s">
        <v>1517</v>
      </c>
      <c r="E372" s="27" t="s">
        <v>1518</v>
      </c>
      <c r="F372" s="28">
        <v>234.95</v>
      </c>
      <c r="G372" s="29" t="s">
        <v>1519</v>
      </c>
      <c r="H372" s="28">
        <f t="shared" si="5"/>
        <v>234.95</v>
      </c>
      <c r="I372" s="30" t="str">
        <f>HYPERLINK(CONCATENATE("http://www.mercadopublico.cl/TiendaFicha/Ficha?idProducto=",Tabla3[[#This Row],[ID]]))</f>
        <v>http://www.mercadopublico.cl/TiendaFicha/Ficha?idProducto=1390388</v>
      </c>
      <c r="J372" s="31" t="str">
        <f>HYPERLINK(Tabla3[[#This Row],[Link1]],"Link")</f>
        <v>Link</v>
      </c>
    </row>
    <row r="373" spans="1:10" ht="65.25" customHeight="1" x14ac:dyDescent="0.25">
      <c r="A373" s="26">
        <v>1580033</v>
      </c>
      <c r="B373" s="27" t="s">
        <v>902</v>
      </c>
      <c r="C373" s="26" t="s">
        <v>354</v>
      </c>
      <c r="D373" s="26" t="s">
        <v>1520</v>
      </c>
      <c r="E373" s="27" t="s">
        <v>1521</v>
      </c>
      <c r="F373" s="28">
        <v>234.03</v>
      </c>
      <c r="G373" s="29" t="s">
        <v>1522</v>
      </c>
      <c r="H373" s="28">
        <f t="shared" si="5"/>
        <v>234.03</v>
      </c>
      <c r="I373" s="30" t="str">
        <f>HYPERLINK(CONCATENATE("http://www.mercadopublico.cl/TiendaFicha/Ficha?idProducto=",Tabla3[[#This Row],[ID]]))</f>
        <v>http://www.mercadopublico.cl/TiendaFicha/Ficha?idProducto=1580033</v>
      </c>
      <c r="J373" s="31" t="str">
        <f>HYPERLINK(Tabla3[[#This Row],[Link1]],"Link")</f>
        <v>Link</v>
      </c>
    </row>
    <row r="374" spans="1:10" ht="65.25" customHeight="1" x14ac:dyDescent="0.25">
      <c r="A374" s="26">
        <v>1587289</v>
      </c>
      <c r="B374" s="27" t="s">
        <v>559</v>
      </c>
      <c r="C374" s="26" t="s">
        <v>388</v>
      </c>
      <c r="D374" s="26" t="s">
        <v>1523</v>
      </c>
      <c r="E374" s="27" t="s">
        <v>1524</v>
      </c>
      <c r="F374" s="28">
        <v>232.22</v>
      </c>
      <c r="G374" s="29" t="s">
        <v>1525</v>
      </c>
      <c r="H374" s="28">
        <f t="shared" si="5"/>
        <v>232.22</v>
      </c>
      <c r="I374" s="30" t="str">
        <f>HYPERLINK(CONCATENATE("http://www.mercadopublico.cl/TiendaFicha/Ficha?idProducto=",Tabla3[[#This Row],[ID]]))</f>
        <v>http://www.mercadopublico.cl/TiendaFicha/Ficha?idProducto=1587289</v>
      </c>
      <c r="J374" s="31" t="str">
        <f>HYPERLINK(Tabla3[[#This Row],[Link1]],"Link")</f>
        <v>Link</v>
      </c>
    </row>
    <row r="375" spans="1:10" ht="65.25" customHeight="1" x14ac:dyDescent="0.25">
      <c r="A375" s="26">
        <v>1580240</v>
      </c>
      <c r="B375" s="27" t="s">
        <v>511</v>
      </c>
      <c r="C375" s="26" t="s">
        <v>399</v>
      </c>
      <c r="D375" s="26" t="s">
        <v>1526</v>
      </c>
      <c r="E375" s="27" t="s">
        <v>1527</v>
      </c>
      <c r="F375" s="28">
        <v>228.88</v>
      </c>
      <c r="G375" s="29" t="s">
        <v>1528</v>
      </c>
      <c r="H375" s="28">
        <f t="shared" si="5"/>
        <v>228.88</v>
      </c>
      <c r="I375" s="30" t="str">
        <f>HYPERLINK(CONCATENATE("http://www.mercadopublico.cl/TiendaFicha/Ficha?idProducto=",Tabla3[[#This Row],[ID]]))</f>
        <v>http://www.mercadopublico.cl/TiendaFicha/Ficha?idProducto=1580240</v>
      </c>
      <c r="J375" s="31" t="str">
        <f>HYPERLINK(Tabla3[[#This Row],[Link1]],"Link")</f>
        <v>Link</v>
      </c>
    </row>
    <row r="376" spans="1:10" ht="65.25" customHeight="1" x14ac:dyDescent="0.25">
      <c r="A376" s="26">
        <v>1596846</v>
      </c>
      <c r="B376" s="27" t="s">
        <v>511</v>
      </c>
      <c r="C376" s="26" t="s">
        <v>425</v>
      </c>
      <c r="D376" s="26" t="s">
        <v>1529</v>
      </c>
      <c r="E376" s="27" t="s">
        <v>1530</v>
      </c>
      <c r="F376" s="28">
        <v>228.44</v>
      </c>
      <c r="G376" s="29" t="s">
        <v>1531</v>
      </c>
      <c r="H376" s="28">
        <f t="shared" si="5"/>
        <v>228.44</v>
      </c>
      <c r="I376" s="30" t="str">
        <f>HYPERLINK(CONCATENATE("http://www.mercadopublico.cl/TiendaFicha/Ficha?idProducto=",Tabla3[[#This Row],[ID]]))</f>
        <v>http://www.mercadopublico.cl/TiendaFicha/Ficha?idProducto=1596846</v>
      </c>
      <c r="J376" s="31" t="str">
        <f>HYPERLINK(Tabla3[[#This Row],[Link1]],"Link")</f>
        <v>Link</v>
      </c>
    </row>
    <row r="377" spans="1:10" ht="65.25" customHeight="1" x14ac:dyDescent="0.25">
      <c r="A377" s="26">
        <v>1599000</v>
      </c>
      <c r="B377" s="27" t="s">
        <v>902</v>
      </c>
      <c r="C377" s="26" t="s">
        <v>1532</v>
      </c>
      <c r="D377" s="26" t="s">
        <v>1533</v>
      </c>
      <c r="E377" s="27" t="s">
        <v>1534</v>
      </c>
      <c r="F377" s="28">
        <v>226</v>
      </c>
      <c r="G377" s="29" t="s">
        <v>1535</v>
      </c>
      <c r="H377" s="28">
        <f t="shared" si="5"/>
        <v>226</v>
      </c>
      <c r="I377" s="30" t="str">
        <f>HYPERLINK(CONCATENATE("http://www.mercadopublico.cl/TiendaFicha/Ficha?idProducto=",Tabla3[[#This Row],[ID]]))</f>
        <v>http://www.mercadopublico.cl/TiendaFicha/Ficha?idProducto=1599000</v>
      </c>
      <c r="J377" s="31" t="str">
        <f>HYPERLINK(Tabla3[[#This Row],[Link1]],"Link")</f>
        <v>Link</v>
      </c>
    </row>
    <row r="378" spans="1:10" ht="65.25" customHeight="1" x14ac:dyDescent="0.25">
      <c r="A378" s="26">
        <v>1510989</v>
      </c>
      <c r="B378" s="27" t="s">
        <v>772</v>
      </c>
      <c r="C378" s="26" t="s">
        <v>708</v>
      </c>
      <c r="D378" s="26" t="s">
        <v>1536</v>
      </c>
      <c r="E378" s="27" t="s">
        <v>1537</v>
      </c>
      <c r="F378" s="28">
        <v>225.99</v>
      </c>
      <c r="G378" s="29" t="s">
        <v>1538</v>
      </c>
      <c r="H378" s="28">
        <f t="shared" si="5"/>
        <v>225.99</v>
      </c>
      <c r="I378" s="30" t="str">
        <f>HYPERLINK(CONCATENATE("http://www.mercadopublico.cl/TiendaFicha/Ficha?idProducto=",Tabla3[[#This Row],[ID]]))</f>
        <v>http://www.mercadopublico.cl/TiendaFicha/Ficha?idProducto=1510989</v>
      </c>
      <c r="J378" s="31" t="str">
        <f>HYPERLINK(Tabla3[[#This Row],[Link1]],"Link")</f>
        <v>Link</v>
      </c>
    </row>
    <row r="379" spans="1:10" ht="65.25" customHeight="1" x14ac:dyDescent="0.25">
      <c r="A379" s="26">
        <v>1587064</v>
      </c>
      <c r="B379" s="27" t="s">
        <v>1077</v>
      </c>
      <c r="C379" s="26" t="s">
        <v>1214</v>
      </c>
      <c r="D379" s="26" t="s">
        <v>1539</v>
      </c>
      <c r="E379" s="27" t="s">
        <v>1540</v>
      </c>
      <c r="F379" s="28">
        <v>223.22</v>
      </c>
      <c r="G379" s="29" t="s">
        <v>1541</v>
      </c>
      <c r="H379" s="28">
        <f t="shared" si="5"/>
        <v>223.22</v>
      </c>
      <c r="I379" s="30" t="str">
        <f>HYPERLINK(CONCATENATE("http://www.mercadopublico.cl/TiendaFicha/Ficha?idProducto=",Tabla3[[#This Row],[ID]]))</f>
        <v>http://www.mercadopublico.cl/TiendaFicha/Ficha?idProducto=1587064</v>
      </c>
      <c r="J379" s="31" t="str">
        <f>HYPERLINK(Tabla3[[#This Row],[Link1]],"Link")</f>
        <v>Link</v>
      </c>
    </row>
    <row r="380" spans="1:10" ht="65.25" customHeight="1" x14ac:dyDescent="0.25">
      <c r="A380" s="26">
        <v>1391233</v>
      </c>
      <c r="B380" s="27" t="s">
        <v>464</v>
      </c>
      <c r="C380" s="26" t="s">
        <v>1446</v>
      </c>
      <c r="D380" s="26" t="s">
        <v>1542</v>
      </c>
      <c r="E380" s="27" t="s">
        <v>1543</v>
      </c>
      <c r="F380" s="28">
        <v>222.22</v>
      </c>
      <c r="G380" s="29" t="s">
        <v>1507</v>
      </c>
      <c r="H380" s="28">
        <f t="shared" si="5"/>
        <v>222.22</v>
      </c>
      <c r="I380" s="30" t="str">
        <f>HYPERLINK(CONCATENATE("http://www.mercadopublico.cl/TiendaFicha/Ficha?idProducto=",Tabla3[[#This Row],[ID]]))</f>
        <v>http://www.mercadopublico.cl/TiendaFicha/Ficha?idProducto=1391233</v>
      </c>
      <c r="J380" s="31" t="str">
        <f>HYPERLINK(Tabla3[[#This Row],[Link1]],"Link")</f>
        <v>Link</v>
      </c>
    </row>
    <row r="381" spans="1:10" ht="65.25" customHeight="1" x14ac:dyDescent="0.25">
      <c r="A381" s="26">
        <v>1568204</v>
      </c>
      <c r="B381" s="27" t="s">
        <v>496</v>
      </c>
      <c r="C381" s="26" t="s">
        <v>1331</v>
      </c>
      <c r="D381" s="26" t="s">
        <v>1544</v>
      </c>
      <c r="E381" s="27" t="s">
        <v>1545</v>
      </c>
      <c r="F381" s="28">
        <v>221.11</v>
      </c>
      <c r="G381" s="29" t="s">
        <v>1546</v>
      </c>
      <c r="H381" s="28">
        <f t="shared" si="5"/>
        <v>221.11</v>
      </c>
      <c r="I381" s="30" t="str">
        <f>HYPERLINK(CONCATENATE("http://www.mercadopublico.cl/TiendaFicha/Ficha?idProducto=",Tabla3[[#This Row],[ID]]))</f>
        <v>http://www.mercadopublico.cl/TiendaFicha/Ficha?idProducto=1568204</v>
      </c>
      <c r="J381" s="31" t="str">
        <f>HYPERLINK(Tabla3[[#This Row],[Link1]],"Link")</f>
        <v>Link</v>
      </c>
    </row>
    <row r="382" spans="1:10" ht="65.25" customHeight="1" x14ac:dyDescent="0.25">
      <c r="A382" s="26">
        <v>1581286</v>
      </c>
      <c r="B382" s="27" t="s">
        <v>511</v>
      </c>
      <c r="C382" s="26" t="s">
        <v>425</v>
      </c>
      <c r="D382" s="26" t="s">
        <v>1547</v>
      </c>
      <c r="E382" s="27" t="s">
        <v>1548</v>
      </c>
      <c r="F382" s="28">
        <v>220</v>
      </c>
      <c r="G382" s="29" t="s">
        <v>1549</v>
      </c>
      <c r="H382" s="28">
        <f t="shared" si="5"/>
        <v>220</v>
      </c>
      <c r="I382" s="30" t="str">
        <f>HYPERLINK(CONCATENATE("http://www.mercadopublico.cl/TiendaFicha/Ficha?idProducto=",Tabla3[[#This Row],[ID]]))</f>
        <v>http://www.mercadopublico.cl/TiendaFicha/Ficha?idProducto=1581286</v>
      </c>
      <c r="J382" s="31" t="str">
        <f>HYPERLINK(Tabla3[[#This Row],[Link1]],"Link")</f>
        <v>Link</v>
      </c>
    </row>
    <row r="383" spans="1:10" ht="65.25" customHeight="1" x14ac:dyDescent="0.25">
      <c r="A383" s="26">
        <v>1340598</v>
      </c>
      <c r="B383" s="27" t="s">
        <v>471</v>
      </c>
      <c r="C383" s="26" t="s">
        <v>472</v>
      </c>
      <c r="D383" s="26" t="s">
        <v>1550</v>
      </c>
      <c r="E383" s="27" t="s">
        <v>1551</v>
      </c>
      <c r="F383" s="28">
        <v>211.11</v>
      </c>
      <c r="G383" s="29" t="s">
        <v>1552</v>
      </c>
      <c r="H383" s="28">
        <f t="shared" si="5"/>
        <v>211.11</v>
      </c>
      <c r="I383" s="30" t="str">
        <f>HYPERLINK(CONCATENATE("http://www.mercadopublico.cl/TiendaFicha/Ficha?idProducto=",Tabla3[[#This Row],[ID]]))</f>
        <v>http://www.mercadopublico.cl/TiendaFicha/Ficha?idProducto=1340598</v>
      </c>
      <c r="J383" s="31" t="str">
        <f>HYPERLINK(Tabla3[[#This Row],[Link1]],"Link")</f>
        <v>Link</v>
      </c>
    </row>
    <row r="384" spans="1:10" ht="65.25" customHeight="1" x14ac:dyDescent="0.25">
      <c r="A384" s="26">
        <v>1511673</v>
      </c>
      <c r="B384" s="27" t="s">
        <v>690</v>
      </c>
      <c r="C384" s="26" t="s">
        <v>790</v>
      </c>
      <c r="D384" s="26" t="s">
        <v>1553</v>
      </c>
      <c r="E384" s="27" t="s">
        <v>1554</v>
      </c>
      <c r="F384" s="28">
        <v>203</v>
      </c>
      <c r="G384" s="29" t="s">
        <v>1555</v>
      </c>
      <c r="H384" s="28">
        <f t="shared" si="5"/>
        <v>203</v>
      </c>
      <c r="I384" s="30" t="str">
        <f>HYPERLINK(CONCATENATE("http://www.mercadopublico.cl/TiendaFicha/Ficha?idProducto=",Tabla3[[#This Row],[ID]]))</f>
        <v>http://www.mercadopublico.cl/TiendaFicha/Ficha?idProducto=1511673</v>
      </c>
      <c r="J384" s="31" t="str">
        <f>HYPERLINK(Tabla3[[#This Row],[Link1]],"Link")</f>
        <v>Link</v>
      </c>
    </row>
    <row r="385" spans="1:10" ht="65.25" customHeight="1" x14ac:dyDescent="0.25">
      <c r="A385" s="26">
        <v>1584971</v>
      </c>
      <c r="B385" s="27" t="s">
        <v>441</v>
      </c>
      <c r="C385" s="26" t="s">
        <v>381</v>
      </c>
      <c r="D385" s="26" t="s">
        <v>1556</v>
      </c>
      <c r="E385" s="27" t="s">
        <v>1557</v>
      </c>
      <c r="F385" s="28">
        <v>200</v>
      </c>
      <c r="G385" s="29" t="s">
        <v>1558</v>
      </c>
      <c r="H385" s="28">
        <f t="shared" si="5"/>
        <v>200</v>
      </c>
      <c r="I385" s="30" t="str">
        <f>HYPERLINK(CONCATENATE("http://www.mercadopublico.cl/TiendaFicha/Ficha?idProducto=",Tabla3[[#This Row],[ID]]))</f>
        <v>http://www.mercadopublico.cl/TiendaFicha/Ficha?idProducto=1584971</v>
      </c>
      <c r="J385" s="31" t="str">
        <f>HYPERLINK(Tabla3[[#This Row],[Link1]],"Link")</f>
        <v>Link</v>
      </c>
    </row>
    <row r="386" spans="1:10" ht="65.25" customHeight="1" x14ac:dyDescent="0.25">
      <c r="A386" s="26">
        <v>1339773</v>
      </c>
      <c r="B386" s="27" t="s">
        <v>511</v>
      </c>
      <c r="C386" s="26" t="s">
        <v>354</v>
      </c>
      <c r="D386" s="26" t="s">
        <v>1559</v>
      </c>
      <c r="E386" s="27" t="s">
        <v>1560</v>
      </c>
      <c r="F386" s="28">
        <v>199.95</v>
      </c>
      <c r="G386" s="29" t="s">
        <v>1561</v>
      </c>
      <c r="H386" s="28">
        <f t="shared" si="5"/>
        <v>199.95</v>
      </c>
      <c r="I386" s="30" t="str">
        <f>HYPERLINK(CONCATENATE("http://www.mercadopublico.cl/TiendaFicha/Ficha?idProducto=",Tabla3[[#This Row],[ID]]))</f>
        <v>http://www.mercadopublico.cl/TiendaFicha/Ficha?idProducto=1339773</v>
      </c>
      <c r="J386" s="31" t="str">
        <f>HYPERLINK(Tabla3[[#This Row],[Link1]],"Link")</f>
        <v>Link</v>
      </c>
    </row>
    <row r="387" spans="1:10" ht="65.25" customHeight="1" x14ac:dyDescent="0.25">
      <c r="A387" s="26">
        <v>1400697</v>
      </c>
      <c r="B387" s="27" t="s">
        <v>1562</v>
      </c>
      <c r="C387" s="26" t="s">
        <v>1563</v>
      </c>
      <c r="D387" s="26" t="s">
        <v>1564</v>
      </c>
      <c r="E387" s="27" t="s">
        <v>1565</v>
      </c>
      <c r="F387" s="28">
        <v>198.75</v>
      </c>
      <c r="G387" s="29" t="s">
        <v>1566</v>
      </c>
      <c r="H387" s="28">
        <f t="shared" ref="H387:H450" si="6">IF(F387&gt;=40001,F387-(F387*1.5%),IF(F387&gt;=20001,F387-(F387*0.5%),F387))</f>
        <v>198.75</v>
      </c>
      <c r="I387" s="30" t="str">
        <f>HYPERLINK(CONCATENATE("http://www.mercadopublico.cl/TiendaFicha/Ficha?idProducto=",Tabla3[[#This Row],[ID]]))</f>
        <v>http://www.mercadopublico.cl/TiendaFicha/Ficha?idProducto=1400697</v>
      </c>
      <c r="J387" s="31" t="str">
        <f>HYPERLINK(Tabla3[[#This Row],[Link1]],"Link")</f>
        <v>Link</v>
      </c>
    </row>
    <row r="388" spans="1:10" ht="65.25" customHeight="1" x14ac:dyDescent="0.25">
      <c r="A388" s="26">
        <v>1594661</v>
      </c>
      <c r="B388" s="27" t="s">
        <v>358</v>
      </c>
      <c r="C388" s="26" t="s">
        <v>346</v>
      </c>
      <c r="D388" s="26" t="s">
        <v>1567</v>
      </c>
      <c r="E388" s="27" t="s">
        <v>1568</v>
      </c>
      <c r="F388" s="28">
        <v>197.27</v>
      </c>
      <c r="G388" s="29" t="s">
        <v>1569</v>
      </c>
      <c r="H388" s="28">
        <f t="shared" si="6"/>
        <v>197.27</v>
      </c>
      <c r="I388" s="30" t="str">
        <f>HYPERLINK(CONCATENATE("http://www.mercadopublico.cl/TiendaFicha/Ficha?idProducto=",Tabla3[[#This Row],[ID]]))</f>
        <v>http://www.mercadopublico.cl/TiendaFicha/Ficha?idProducto=1594661</v>
      </c>
      <c r="J388" s="31" t="str">
        <f>HYPERLINK(Tabla3[[#This Row],[Link1]],"Link")</f>
        <v>Link</v>
      </c>
    </row>
    <row r="389" spans="1:10" ht="65.25" customHeight="1" x14ac:dyDescent="0.25">
      <c r="A389" s="26">
        <v>1520484</v>
      </c>
      <c r="B389" s="27" t="s">
        <v>511</v>
      </c>
      <c r="C389" s="26" t="s">
        <v>354</v>
      </c>
      <c r="D389" s="26" t="s">
        <v>1570</v>
      </c>
      <c r="E389" s="27" t="s">
        <v>1571</v>
      </c>
      <c r="F389" s="28">
        <v>197</v>
      </c>
      <c r="G389" s="29" t="s">
        <v>1572</v>
      </c>
      <c r="H389" s="28">
        <f t="shared" si="6"/>
        <v>197</v>
      </c>
      <c r="I389" s="30" t="str">
        <f>HYPERLINK(CONCATENATE("http://www.mercadopublico.cl/TiendaFicha/Ficha?idProducto=",Tabla3[[#This Row],[ID]]))</f>
        <v>http://www.mercadopublico.cl/TiendaFicha/Ficha?idProducto=1520484</v>
      </c>
      <c r="J389" s="31" t="str">
        <f>HYPERLINK(Tabla3[[#This Row],[Link1]],"Link")</f>
        <v>Link</v>
      </c>
    </row>
    <row r="390" spans="1:10" ht="65.25" customHeight="1" x14ac:dyDescent="0.25">
      <c r="A390" s="26">
        <v>1259509</v>
      </c>
      <c r="B390" s="27" t="s">
        <v>772</v>
      </c>
      <c r="C390" s="26" t="s">
        <v>1006</v>
      </c>
      <c r="D390" s="26" t="s">
        <v>1573</v>
      </c>
      <c r="E390" s="27" t="s">
        <v>1574</v>
      </c>
      <c r="F390" s="28">
        <v>192.85</v>
      </c>
      <c r="G390" s="29" t="s">
        <v>1575</v>
      </c>
      <c r="H390" s="28">
        <f t="shared" si="6"/>
        <v>192.85</v>
      </c>
      <c r="I390" s="30" t="str">
        <f>HYPERLINK(CONCATENATE("http://www.mercadopublico.cl/TiendaFicha/Ficha?idProducto=",Tabla3[[#This Row],[ID]]))</f>
        <v>http://www.mercadopublico.cl/TiendaFicha/Ficha?idProducto=1259509</v>
      </c>
      <c r="J390" s="31" t="str">
        <f>HYPERLINK(Tabla3[[#This Row],[Link1]],"Link")</f>
        <v>Link</v>
      </c>
    </row>
    <row r="391" spans="1:10" ht="65.25" customHeight="1" x14ac:dyDescent="0.25">
      <c r="A391" s="26">
        <v>1596842</v>
      </c>
      <c r="B391" s="27" t="s">
        <v>511</v>
      </c>
      <c r="C391" s="26" t="s">
        <v>425</v>
      </c>
      <c r="D391" s="26" t="s">
        <v>1576</v>
      </c>
      <c r="E391" s="27" t="s">
        <v>1577</v>
      </c>
      <c r="F391" s="28">
        <v>188</v>
      </c>
      <c r="G391" s="29" t="s">
        <v>1578</v>
      </c>
      <c r="H391" s="28">
        <f t="shared" si="6"/>
        <v>188</v>
      </c>
      <c r="I391" s="30" t="str">
        <f>HYPERLINK(CONCATENATE("http://www.mercadopublico.cl/TiendaFicha/Ficha?idProducto=",Tabla3[[#This Row],[ID]]))</f>
        <v>http://www.mercadopublico.cl/TiendaFicha/Ficha?idProducto=1596842</v>
      </c>
      <c r="J391" s="31" t="str">
        <f>HYPERLINK(Tabla3[[#This Row],[Link1]],"Link")</f>
        <v>Link</v>
      </c>
    </row>
    <row r="392" spans="1:10" ht="65.25" customHeight="1" x14ac:dyDescent="0.25">
      <c r="A392" s="26">
        <v>1596599</v>
      </c>
      <c r="B392" s="27" t="s">
        <v>1500</v>
      </c>
      <c r="C392" s="26" t="s">
        <v>1501</v>
      </c>
      <c r="D392" s="26" t="s">
        <v>1579</v>
      </c>
      <c r="E392" s="27" t="s">
        <v>1580</v>
      </c>
      <c r="F392" s="28">
        <v>185</v>
      </c>
      <c r="G392" s="29" t="s">
        <v>1581</v>
      </c>
      <c r="H392" s="28">
        <f t="shared" si="6"/>
        <v>185</v>
      </c>
      <c r="I392" s="30" t="str">
        <f>HYPERLINK(CONCATENATE("http://www.mercadopublico.cl/TiendaFicha/Ficha?idProducto=",Tabla3[[#This Row],[ID]]))</f>
        <v>http://www.mercadopublico.cl/TiendaFicha/Ficha?idProducto=1596599</v>
      </c>
      <c r="J392" s="31" t="str">
        <f>HYPERLINK(Tabla3[[#This Row],[Link1]],"Link")</f>
        <v>Link</v>
      </c>
    </row>
    <row r="393" spans="1:10" ht="65.25" customHeight="1" x14ac:dyDescent="0.25">
      <c r="A393" s="26">
        <v>1580173</v>
      </c>
      <c r="B393" s="27" t="s">
        <v>387</v>
      </c>
      <c r="C393" s="26" t="s">
        <v>388</v>
      </c>
      <c r="D393" s="26" t="s">
        <v>1582</v>
      </c>
      <c r="E393" s="27" t="s">
        <v>1583</v>
      </c>
      <c r="F393" s="28">
        <v>180.99</v>
      </c>
      <c r="G393" s="29" t="s">
        <v>1584</v>
      </c>
      <c r="H393" s="28">
        <f t="shared" si="6"/>
        <v>180.99</v>
      </c>
      <c r="I393" s="30" t="str">
        <f>HYPERLINK(CONCATENATE("http://www.mercadopublico.cl/TiendaFicha/Ficha?idProducto=",Tabla3[[#This Row],[ID]]))</f>
        <v>http://www.mercadopublico.cl/TiendaFicha/Ficha?idProducto=1580173</v>
      </c>
      <c r="J393" s="31" t="str">
        <f>HYPERLINK(Tabla3[[#This Row],[Link1]],"Link")</f>
        <v>Link</v>
      </c>
    </row>
    <row r="394" spans="1:10" ht="65.25" customHeight="1" x14ac:dyDescent="0.25">
      <c r="A394" s="26">
        <v>1567952</v>
      </c>
      <c r="B394" s="27" t="s">
        <v>496</v>
      </c>
      <c r="C394" s="26" t="s">
        <v>1331</v>
      </c>
      <c r="D394" s="26" t="s">
        <v>1585</v>
      </c>
      <c r="E394" s="27" t="s">
        <v>1586</v>
      </c>
      <c r="F394" s="28">
        <v>175.56</v>
      </c>
      <c r="G394" s="29" t="s">
        <v>1587</v>
      </c>
      <c r="H394" s="28">
        <f t="shared" si="6"/>
        <v>175.56</v>
      </c>
      <c r="I394" s="30" t="str">
        <f>HYPERLINK(CONCATENATE("http://www.mercadopublico.cl/TiendaFicha/Ficha?idProducto=",Tabla3[[#This Row],[ID]]))</f>
        <v>http://www.mercadopublico.cl/TiendaFicha/Ficha?idProducto=1567952</v>
      </c>
      <c r="J394" s="31" t="str">
        <f>HYPERLINK(Tabla3[[#This Row],[Link1]],"Link")</f>
        <v>Link</v>
      </c>
    </row>
    <row r="395" spans="1:10" ht="65.25" customHeight="1" x14ac:dyDescent="0.25">
      <c r="A395" s="26">
        <v>1585301</v>
      </c>
      <c r="B395" s="27" t="s">
        <v>1588</v>
      </c>
      <c r="C395" s="26" t="s">
        <v>1148</v>
      </c>
      <c r="D395" s="26" t="s">
        <v>1589</v>
      </c>
      <c r="E395" s="27" t="s">
        <v>1590</v>
      </c>
      <c r="F395" s="28">
        <v>175.55</v>
      </c>
      <c r="G395" s="29" t="s">
        <v>1591</v>
      </c>
      <c r="H395" s="28">
        <f t="shared" si="6"/>
        <v>175.55</v>
      </c>
      <c r="I395" s="30" t="str">
        <f>HYPERLINK(CONCATENATE("http://www.mercadopublico.cl/TiendaFicha/Ficha?idProducto=",Tabla3[[#This Row],[ID]]))</f>
        <v>http://www.mercadopublico.cl/TiendaFicha/Ficha?idProducto=1585301</v>
      </c>
      <c r="J395" s="31" t="str">
        <f>HYPERLINK(Tabla3[[#This Row],[Link1]],"Link")</f>
        <v>Link</v>
      </c>
    </row>
    <row r="396" spans="1:10" ht="65.25" customHeight="1" x14ac:dyDescent="0.25">
      <c r="A396" s="26">
        <v>1596841</v>
      </c>
      <c r="B396" s="27" t="s">
        <v>511</v>
      </c>
      <c r="C396" s="26" t="s">
        <v>425</v>
      </c>
      <c r="D396" s="26" t="s">
        <v>1592</v>
      </c>
      <c r="E396" s="27" t="s">
        <v>1593</v>
      </c>
      <c r="F396" s="28">
        <v>172</v>
      </c>
      <c r="G396" s="29" t="s">
        <v>1594</v>
      </c>
      <c r="H396" s="28">
        <f t="shared" si="6"/>
        <v>172</v>
      </c>
      <c r="I396" s="30" t="str">
        <f>HYPERLINK(CONCATENATE("http://www.mercadopublico.cl/TiendaFicha/Ficha?idProducto=",Tabla3[[#This Row],[ID]]))</f>
        <v>http://www.mercadopublico.cl/TiendaFicha/Ficha?idProducto=1596841</v>
      </c>
      <c r="J396" s="31" t="str">
        <f>HYPERLINK(Tabla3[[#This Row],[Link1]],"Link")</f>
        <v>Link</v>
      </c>
    </row>
    <row r="397" spans="1:10" ht="65.25" customHeight="1" x14ac:dyDescent="0.25">
      <c r="A397" s="26">
        <v>1568469</v>
      </c>
      <c r="B397" s="27" t="s">
        <v>690</v>
      </c>
      <c r="C397" s="26" t="s">
        <v>1175</v>
      </c>
      <c r="D397" s="26" t="s">
        <v>1595</v>
      </c>
      <c r="E397" s="27" t="s">
        <v>1596</v>
      </c>
      <c r="F397" s="28">
        <v>170.95</v>
      </c>
      <c r="G397" s="29" t="s">
        <v>1597</v>
      </c>
      <c r="H397" s="28">
        <f t="shared" si="6"/>
        <v>170.95</v>
      </c>
      <c r="I397" s="30" t="str">
        <f>HYPERLINK(CONCATENATE("http://www.mercadopublico.cl/TiendaFicha/Ficha?idProducto=",Tabla3[[#This Row],[ID]]))</f>
        <v>http://www.mercadopublico.cl/TiendaFicha/Ficha?idProducto=1568469</v>
      </c>
      <c r="J397" s="31" t="str">
        <f>HYPERLINK(Tabla3[[#This Row],[Link1]],"Link")</f>
        <v>Link</v>
      </c>
    </row>
    <row r="398" spans="1:10" ht="65.25" customHeight="1" x14ac:dyDescent="0.25">
      <c r="A398" s="26">
        <v>1600035</v>
      </c>
      <c r="B398" s="27" t="s">
        <v>1077</v>
      </c>
      <c r="C398" s="26" t="s">
        <v>1466</v>
      </c>
      <c r="D398" s="26" t="s">
        <v>1598</v>
      </c>
      <c r="E398" s="27" t="s">
        <v>1599</v>
      </c>
      <c r="F398" s="28">
        <v>168.47</v>
      </c>
      <c r="G398" s="29" t="s">
        <v>1600</v>
      </c>
      <c r="H398" s="28">
        <f t="shared" si="6"/>
        <v>168.47</v>
      </c>
      <c r="I398" s="30" t="str">
        <f>HYPERLINK(CONCATENATE("http://www.mercadopublico.cl/TiendaFicha/Ficha?idProducto=",Tabla3[[#This Row],[ID]]))</f>
        <v>http://www.mercadopublico.cl/TiendaFicha/Ficha?idProducto=1600035</v>
      </c>
      <c r="J398" s="31" t="str">
        <f>HYPERLINK(Tabla3[[#This Row],[Link1]],"Link")</f>
        <v>Link</v>
      </c>
    </row>
    <row r="399" spans="1:10" ht="65.25" customHeight="1" x14ac:dyDescent="0.25">
      <c r="A399" s="26">
        <v>1599210</v>
      </c>
      <c r="B399" s="27" t="s">
        <v>772</v>
      </c>
      <c r="C399" s="26" t="s">
        <v>1006</v>
      </c>
      <c r="D399" s="26" t="s">
        <v>1601</v>
      </c>
      <c r="E399" s="27" t="s">
        <v>1602</v>
      </c>
      <c r="F399" s="28">
        <v>167.99</v>
      </c>
      <c r="G399" s="29" t="s">
        <v>1603</v>
      </c>
      <c r="H399" s="28">
        <f t="shared" si="6"/>
        <v>167.99</v>
      </c>
      <c r="I399" s="30" t="str">
        <f>HYPERLINK(CONCATENATE("http://www.mercadopublico.cl/TiendaFicha/Ficha?idProducto=",Tabla3[[#This Row],[ID]]))</f>
        <v>http://www.mercadopublico.cl/TiendaFicha/Ficha?idProducto=1599210</v>
      </c>
      <c r="J399" s="31" t="str">
        <f>HYPERLINK(Tabla3[[#This Row],[Link1]],"Link")</f>
        <v>Link</v>
      </c>
    </row>
    <row r="400" spans="1:10" ht="65.25" customHeight="1" x14ac:dyDescent="0.25">
      <c r="A400" s="26">
        <v>1599116</v>
      </c>
      <c r="B400" s="27" t="s">
        <v>690</v>
      </c>
      <c r="C400" s="26" t="s">
        <v>790</v>
      </c>
      <c r="D400" s="26" t="s">
        <v>1604</v>
      </c>
      <c r="E400" s="27" t="s">
        <v>1605</v>
      </c>
      <c r="F400" s="28">
        <v>166.71</v>
      </c>
      <c r="G400" s="29" t="s">
        <v>1606</v>
      </c>
      <c r="H400" s="28">
        <f t="shared" si="6"/>
        <v>166.71</v>
      </c>
      <c r="I400" s="30" t="str">
        <f>HYPERLINK(CONCATENATE("http://www.mercadopublico.cl/TiendaFicha/Ficha?idProducto=",Tabla3[[#This Row],[ID]]))</f>
        <v>http://www.mercadopublico.cl/TiendaFicha/Ficha?idProducto=1599116</v>
      </c>
      <c r="J400" s="31" t="str">
        <f>HYPERLINK(Tabla3[[#This Row],[Link1]],"Link")</f>
        <v>Link</v>
      </c>
    </row>
    <row r="401" spans="1:10" ht="65.25" customHeight="1" x14ac:dyDescent="0.25">
      <c r="A401" s="26">
        <v>1600032</v>
      </c>
      <c r="B401" s="27" t="s">
        <v>1607</v>
      </c>
      <c r="C401" s="26" t="s">
        <v>1148</v>
      </c>
      <c r="D401" s="26" t="s">
        <v>1608</v>
      </c>
      <c r="E401" s="27" t="s">
        <v>1609</v>
      </c>
      <c r="F401" s="28">
        <v>163</v>
      </c>
      <c r="G401" s="29" t="s">
        <v>1610</v>
      </c>
      <c r="H401" s="28">
        <f t="shared" si="6"/>
        <v>163</v>
      </c>
      <c r="I401" s="30" t="str">
        <f>HYPERLINK(CONCATENATE("http://www.mercadopublico.cl/TiendaFicha/Ficha?idProducto=",Tabla3[[#This Row],[ID]]))</f>
        <v>http://www.mercadopublico.cl/TiendaFicha/Ficha?idProducto=1600032</v>
      </c>
      <c r="J401" s="31" t="str">
        <f>HYPERLINK(Tabla3[[#This Row],[Link1]],"Link")</f>
        <v>Link</v>
      </c>
    </row>
    <row r="402" spans="1:10" ht="65.25" customHeight="1" x14ac:dyDescent="0.25">
      <c r="A402" s="26">
        <v>1594563</v>
      </c>
      <c r="B402" s="27" t="s">
        <v>1607</v>
      </c>
      <c r="C402" s="26" t="s">
        <v>381</v>
      </c>
      <c r="D402" s="26" t="s">
        <v>1611</v>
      </c>
      <c r="E402" s="27" t="s">
        <v>1612</v>
      </c>
      <c r="F402" s="28">
        <v>159.69999999999999</v>
      </c>
      <c r="G402" s="29" t="s">
        <v>1613</v>
      </c>
      <c r="H402" s="28">
        <f t="shared" si="6"/>
        <v>159.69999999999999</v>
      </c>
      <c r="I402" s="30" t="str">
        <f>HYPERLINK(CONCATENATE("http://www.mercadopublico.cl/TiendaFicha/Ficha?idProducto=",Tabla3[[#This Row],[ID]]))</f>
        <v>http://www.mercadopublico.cl/TiendaFicha/Ficha?idProducto=1594563</v>
      </c>
      <c r="J402" s="31" t="str">
        <f>HYPERLINK(Tabla3[[#This Row],[Link1]],"Link")</f>
        <v>Link</v>
      </c>
    </row>
    <row r="403" spans="1:10" ht="65.25" customHeight="1" x14ac:dyDescent="0.25">
      <c r="A403" s="26">
        <v>1390397</v>
      </c>
      <c r="B403" s="27" t="s">
        <v>464</v>
      </c>
      <c r="C403" s="26" t="s">
        <v>1446</v>
      </c>
      <c r="D403" s="26" t="s">
        <v>1614</v>
      </c>
      <c r="E403" s="27" t="s">
        <v>1615</v>
      </c>
      <c r="F403" s="28">
        <v>153</v>
      </c>
      <c r="G403" s="29" t="s">
        <v>1616</v>
      </c>
      <c r="H403" s="28">
        <f t="shared" si="6"/>
        <v>153</v>
      </c>
      <c r="I403" s="30" t="str">
        <f>HYPERLINK(CONCATENATE("http://www.mercadopublico.cl/TiendaFicha/Ficha?idProducto=",Tabla3[[#This Row],[ID]]))</f>
        <v>http://www.mercadopublico.cl/TiendaFicha/Ficha?idProducto=1390397</v>
      </c>
      <c r="J403" s="31" t="str">
        <f>HYPERLINK(Tabla3[[#This Row],[Link1]],"Link")</f>
        <v>Link</v>
      </c>
    </row>
    <row r="404" spans="1:10" ht="65.25" customHeight="1" x14ac:dyDescent="0.25">
      <c r="A404" s="26">
        <v>1585298</v>
      </c>
      <c r="B404" s="27" t="s">
        <v>1588</v>
      </c>
      <c r="C404" s="26" t="s">
        <v>1148</v>
      </c>
      <c r="D404" s="26" t="s">
        <v>1617</v>
      </c>
      <c r="E404" s="27" t="s">
        <v>1618</v>
      </c>
      <c r="F404" s="28">
        <v>152.22</v>
      </c>
      <c r="G404" s="29" t="s">
        <v>1619</v>
      </c>
      <c r="H404" s="28">
        <f t="shared" si="6"/>
        <v>152.22</v>
      </c>
      <c r="I404" s="30" t="str">
        <f>HYPERLINK(CONCATENATE("http://www.mercadopublico.cl/TiendaFicha/Ficha?idProducto=",Tabla3[[#This Row],[ID]]))</f>
        <v>http://www.mercadopublico.cl/TiendaFicha/Ficha?idProducto=1585298</v>
      </c>
      <c r="J404" s="31" t="str">
        <f>HYPERLINK(Tabla3[[#This Row],[Link1]],"Link")</f>
        <v>Link</v>
      </c>
    </row>
    <row r="405" spans="1:10" ht="65.25" customHeight="1" x14ac:dyDescent="0.25">
      <c r="A405" s="26">
        <v>1566585</v>
      </c>
      <c r="B405" s="27" t="s">
        <v>1607</v>
      </c>
      <c r="C405" s="26" t="s">
        <v>354</v>
      </c>
      <c r="D405" s="26" t="s">
        <v>1620</v>
      </c>
      <c r="E405" s="27" t="s">
        <v>1621</v>
      </c>
      <c r="F405" s="28">
        <v>151.63</v>
      </c>
      <c r="G405" s="29" t="s">
        <v>1622</v>
      </c>
      <c r="H405" s="28">
        <f t="shared" si="6"/>
        <v>151.63</v>
      </c>
      <c r="I405" s="30" t="str">
        <f>HYPERLINK(CONCATENATE("http://www.mercadopublico.cl/TiendaFicha/Ficha?idProducto=",Tabla3[[#This Row],[ID]]))</f>
        <v>http://www.mercadopublico.cl/TiendaFicha/Ficha?idProducto=1566585</v>
      </c>
      <c r="J405" s="31" t="str">
        <f>HYPERLINK(Tabla3[[#This Row],[Link1]],"Link")</f>
        <v>Link</v>
      </c>
    </row>
    <row r="406" spans="1:10" ht="65.25" customHeight="1" x14ac:dyDescent="0.25">
      <c r="A406" s="26">
        <v>1391269</v>
      </c>
      <c r="B406" s="27" t="s">
        <v>464</v>
      </c>
      <c r="C406" s="26" t="s">
        <v>1446</v>
      </c>
      <c r="D406" s="26" t="s">
        <v>1623</v>
      </c>
      <c r="E406" s="27" t="s">
        <v>1624</v>
      </c>
      <c r="F406" s="28">
        <v>150.85</v>
      </c>
      <c r="G406" s="29" t="s">
        <v>1616</v>
      </c>
      <c r="H406" s="28">
        <f t="shared" si="6"/>
        <v>150.85</v>
      </c>
      <c r="I406" s="30" t="str">
        <f>HYPERLINK(CONCATENATE("http://www.mercadopublico.cl/TiendaFicha/Ficha?idProducto=",Tabla3[[#This Row],[ID]]))</f>
        <v>http://www.mercadopublico.cl/TiendaFicha/Ficha?idProducto=1391269</v>
      </c>
      <c r="J406" s="31" t="str">
        <f>HYPERLINK(Tabla3[[#This Row],[Link1]],"Link")</f>
        <v>Link</v>
      </c>
    </row>
    <row r="407" spans="1:10" ht="65.25" customHeight="1" x14ac:dyDescent="0.25">
      <c r="A407" s="26">
        <v>1388122</v>
      </c>
      <c r="B407" s="27" t="s">
        <v>511</v>
      </c>
      <c r="C407" s="26" t="s">
        <v>555</v>
      </c>
      <c r="D407" s="26" t="s">
        <v>1625</v>
      </c>
      <c r="E407" s="27" t="s">
        <v>1626</v>
      </c>
      <c r="F407" s="28">
        <v>147.94999999999999</v>
      </c>
      <c r="G407" s="29" t="s">
        <v>1627</v>
      </c>
      <c r="H407" s="28">
        <f t="shared" si="6"/>
        <v>147.94999999999999</v>
      </c>
      <c r="I407" s="30" t="str">
        <f>HYPERLINK(CONCATENATE("http://www.mercadopublico.cl/TiendaFicha/Ficha?idProducto=",Tabla3[[#This Row],[ID]]))</f>
        <v>http://www.mercadopublico.cl/TiendaFicha/Ficha?idProducto=1388122</v>
      </c>
      <c r="J407" s="31" t="str">
        <f>HYPERLINK(Tabla3[[#This Row],[Link1]],"Link")</f>
        <v>Link</v>
      </c>
    </row>
    <row r="408" spans="1:10" ht="65.25" customHeight="1" x14ac:dyDescent="0.25">
      <c r="A408" s="26">
        <v>1378843</v>
      </c>
      <c r="B408" s="27" t="s">
        <v>511</v>
      </c>
      <c r="C408" s="26" t="s">
        <v>1006</v>
      </c>
      <c r="D408" s="26" t="s">
        <v>1628</v>
      </c>
      <c r="E408" s="27" t="s">
        <v>1629</v>
      </c>
      <c r="F408" s="28">
        <v>143.5</v>
      </c>
      <c r="G408" s="29" t="s">
        <v>1630</v>
      </c>
      <c r="H408" s="28">
        <f t="shared" si="6"/>
        <v>143.5</v>
      </c>
      <c r="I408" s="30" t="str">
        <f>HYPERLINK(CONCATENATE("http://www.mercadopublico.cl/TiendaFicha/Ficha?idProducto=",Tabla3[[#This Row],[ID]]))</f>
        <v>http://www.mercadopublico.cl/TiendaFicha/Ficha?idProducto=1378843</v>
      </c>
      <c r="J408" s="31" t="str">
        <f>HYPERLINK(Tabla3[[#This Row],[Link1]],"Link")</f>
        <v>Link</v>
      </c>
    </row>
    <row r="409" spans="1:10" ht="65.25" customHeight="1" x14ac:dyDescent="0.25">
      <c r="A409" s="26">
        <v>1594490</v>
      </c>
      <c r="B409" s="27" t="s">
        <v>511</v>
      </c>
      <c r="C409" s="26" t="s">
        <v>354</v>
      </c>
      <c r="D409" s="26" t="s">
        <v>1631</v>
      </c>
      <c r="E409" s="27" t="s">
        <v>1632</v>
      </c>
      <c r="F409" s="28">
        <v>143.33000000000001</v>
      </c>
      <c r="G409" s="29" t="s">
        <v>1633</v>
      </c>
      <c r="H409" s="28">
        <f t="shared" si="6"/>
        <v>143.33000000000001</v>
      </c>
      <c r="I409" s="30" t="str">
        <f>HYPERLINK(CONCATENATE("http://www.mercadopublico.cl/TiendaFicha/Ficha?idProducto=",Tabla3[[#This Row],[ID]]))</f>
        <v>http://www.mercadopublico.cl/TiendaFicha/Ficha?idProducto=1594490</v>
      </c>
      <c r="J409" s="31" t="str">
        <f>HYPERLINK(Tabla3[[#This Row],[Link1]],"Link")</f>
        <v>Link</v>
      </c>
    </row>
    <row r="410" spans="1:10" ht="65.25" customHeight="1" x14ac:dyDescent="0.25">
      <c r="A410" s="26">
        <v>1587291</v>
      </c>
      <c r="B410" s="27" t="s">
        <v>559</v>
      </c>
      <c r="C410" s="26" t="s">
        <v>388</v>
      </c>
      <c r="D410" s="26" t="s">
        <v>1634</v>
      </c>
      <c r="E410" s="27" t="s">
        <v>1635</v>
      </c>
      <c r="F410" s="28">
        <v>143.33000000000001</v>
      </c>
      <c r="G410" s="29" t="s">
        <v>1636</v>
      </c>
      <c r="H410" s="28">
        <f t="shared" si="6"/>
        <v>143.33000000000001</v>
      </c>
      <c r="I410" s="30" t="str">
        <f>HYPERLINK(CONCATENATE("http://www.mercadopublico.cl/TiendaFicha/Ficha?idProducto=",Tabla3[[#This Row],[ID]]))</f>
        <v>http://www.mercadopublico.cl/TiendaFicha/Ficha?idProducto=1587291</v>
      </c>
      <c r="J410" s="31" t="str">
        <f>HYPERLINK(Tabla3[[#This Row],[Link1]],"Link")</f>
        <v>Link</v>
      </c>
    </row>
    <row r="411" spans="1:10" ht="65.25" customHeight="1" x14ac:dyDescent="0.25">
      <c r="A411" s="26">
        <v>1580171</v>
      </c>
      <c r="B411" s="27" t="s">
        <v>387</v>
      </c>
      <c r="C411" s="26" t="s">
        <v>388</v>
      </c>
      <c r="D411" s="26" t="s">
        <v>1637</v>
      </c>
      <c r="E411" s="27" t="s">
        <v>1638</v>
      </c>
      <c r="F411" s="28">
        <v>140</v>
      </c>
      <c r="G411" s="29" t="s">
        <v>1639</v>
      </c>
      <c r="H411" s="28">
        <f t="shared" si="6"/>
        <v>140</v>
      </c>
      <c r="I411" s="30" t="str">
        <f>HYPERLINK(CONCATENATE("http://www.mercadopublico.cl/TiendaFicha/Ficha?idProducto=",Tabla3[[#This Row],[ID]]))</f>
        <v>http://www.mercadopublico.cl/TiendaFicha/Ficha?idProducto=1580171</v>
      </c>
      <c r="J411" s="31" t="str">
        <f>HYPERLINK(Tabla3[[#This Row],[Link1]],"Link")</f>
        <v>Link</v>
      </c>
    </row>
    <row r="412" spans="1:10" ht="65.25" customHeight="1" x14ac:dyDescent="0.25">
      <c r="A412" s="26">
        <v>1368208</v>
      </c>
      <c r="B412" s="27" t="s">
        <v>772</v>
      </c>
      <c r="C412" s="26" t="s">
        <v>1006</v>
      </c>
      <c r="D412" s="26" t="s">
        <v>1640</v>
      </c>
      <c r="E412" s="27" t="s">
        <v>1641</v>
      </c>
      <c r="F412" s="28">
        <v>139.99</v>
      </c>
      <c r="G412" s="29" t="s">
        <v>1642</v>
      </c>
      <c r="H412" s="28">
        <f t="shared" si="6"/>
        <v>139.99</v>
      </c>
      <c r="I412" s="30" t="str">
        <f>HYPERLINK(CONCATENATE("http://www.mercadopublico.cl/TiendaFicha/Ficha?idProducto=",Tabla3[[#This Row],[ID]]))</f>
        <v>http://www.mercadopublico.cl/TiendaFicha/Ficha?idProducto=1368208</v>
      </c>
      <c r="J412" s="31" t="str">
        <f>HYPERLINK(Tabla3[[#This Row],[Link1]],"Link")</f>
        <v>Link</v>
      </c>
    </row>
    <row r="413" spans="1:10" ht="65.25" customHeight="1" x14ac:dyDescent="0.25">
      <c r="A413" s="26">
        <v>1567949</v>
      </c>
      <c r="B413" s="27" t="s">
        <v>496</v>
      </c>
      <c r="C413" s="26" t="s">
        <v>1331</v>
      </c>
      <c r="D413" s="26" t="s">
        <v>1643</v>
      </c>
      <c r="E413" s="27" t="s">
        <v>1644</v>
      </c>
      <c r="F413" s="28">
        <v>139.66</v>
      </c>
      <c r="G413" s="29" t="s">
        <v>1645</v>
      </c>
      <c r="H413" s="28">
        <f t="shared" si="6"/>
        <v>139.66</v>
      </c>
      <c r="I413" s="30" t="str">
        <f>HYPERLINK(CONCATENATE("http://www.mercadopublico.cl/TiendaFicha/Ficha?idProducto=",Tabla3[[#This Row],[ID]]))</f>
        <v>http://www.mercadopublico.cl/TiendaFicha/Ficha?idProducto=1567949</v>
      </c>
      <c r="J413" s="31" t="str">
        <f>HYPERLINK(Tabla3[[#This Row],[Link1]],"Link")</f>
        <v>Link</v>
      </c>
    </row>
    <row r="414" spans="1:10" ht="65.25" customHeight="1" x14ac:dyDescent="0.25">
      <c r="A414" s="26">
        <v>1388253</v>
      </c>
      <c r="B414" s="27" t="s">
        <v>496</v>
      </c>
      <c r="C414" s="26" t="s">
        <v>1175</v>
      </c>
      <c r="D414" s="26" t="s">
        <v>1646</v>
      </c>
      <c r="E414" s="27" t="s">
        <v>1647</v>
      </c>
      <c r="F414" s="28">
        <v>135.5</v>
      </c>
      <c r="G414" s="29" t="s">
        <v>1648</v>
      </c>
      <c r="H414" s="28">
        <f t="shared" si="6"/>
        <v>135.5</v>
      </c>
      <c r="I414" s="30" t="str">
        <f>HYPERLINK(CONCATENATE("http://www.mercadopublico.cl/TiendaFicha/Ficha?idProducto=",Tabla3[[#This Row],[ID]]))</f>
        <v>http://www.mercadopublico.cl/TiendaFicha/Ficha?idProducto=1388253</v>
      </c>
      <c r="J414" s="31" t="str">
        <f>HYPERLINK(Tabla3[[#This Row],[Link1]],"Link")</f>
        <v>Link</v>
      </c>
    </row>
    <row r="415" spans="1:10" ht="65.25" customHeight="1" x14ac:dyDescent="0.25">
      <c r="A415" s="26">
        <v>1552671</v>
      </c>
      <c r="B415" s="27" t="s">
        <v>902</v>
      </c>
      <c r="C415" s="26" t="s">
        <v>790</v>
      </c>
      <c r="D415" s="26" t="s">
        <v>1649</v>
      </c>
      <c r="E415" s="27" t="s">
        <v>1650</v>
      </c>
      <c r="F415" s="28">
        <v>134</v>
      </c>
      <c r="G415" s="29" t="s">
        <v>1651</v>
      </c>
      <c r="H415" s="28">
        <f t="shared" si="6"/>
        <v>134</v>
      </c>
      <c r="I415" s="30" t="str">
        <f>HYPERLINK(CONCATENATE("http://www.mercadopublico.cl/TiendaFicha/Ficha?idProducto=",Tabla3[[#This Row],[ID]]))</f>
        <v>http://www.mercadopublico.cl/TiendaFicha/Ficha?idProducto=1552671</v>
      </c>
      <c r="J415" s="31" t="str">
        <f>HYPERLINK(Tabla3[[#This Row],[Link1]],"Link")</f>
        <v>Link</v>
      </c>
    </row>
    <row r="416" spans="1:10" ht="65.25" customHeight="1" x14ac:dyDescent="0.25">
      <c r="A416" s="26">
        <v>1568142</v>
      </c>
      <c r="B416" s="27" t="s">
        <v>387</v>
      </c>
      <c r="C416" s="26" t="s">
        <v>421</v>
      </c>
      <c r="D416" s="26" t="s">
        <v>1652</v>
      </c>
      <c r="E416" s="27" t="s">
        <v>1653</v>
      </c>
      <c r="F416" s="28">
        <v>132.94999999999999</v>
      </c>
      <c r="G416" s="29" t="s">
        <v>1654</v>
      </c>
      <c r="H416" s="28">
        <f t="shared" si="6"/>
        <v>132.94999999999999</v>
      </c>
      <c r="I416" s="30" t="str">
        <f>HYPERLINK(CONCATENATE("http://www.mercadopublico.cl/TiendaFicha/Ficha?idProducto=",Tabla3[[#This Row],[ID]]))</f>
        <v>http://www.mercadopublico.cl/TiendaFicha/Ficha?idProducto=1568142</v>
      </c>
      <c r="J416" s="31" t="str">
        <f>HYPERLINK(Tabla3[[#This Row],[Link1]],"Link")</f>
        <v>Link</v>
      </c>
    </row>
    <row r="417" spans="1:10" ht="65.25" customHeight="1" x14ac:dyDescent="0.25">
      <c r="A417" s="26">
        <v>1534521</v>
      </c>
      <c r="B417" s="27" t="s">
        <v>1655</v>
      </c>
      <c r="C417" s="26" t="s">
        <v>234</v>
      </c>
      <c r="D417" s="26" t="s">
        <v>1656</v>
      </c>
      <c r="E417" s="27" t="s">
        <v>1657</v>
      </c>
      <c r="F417" s="28">
        <v>132.22</v>
      </c>
      <c r="G417" s="29" t="s">
        <v>1658</v>
      </c>
      <c r="H417" s="28">
        <f t="shared" si="6"/>
        <v>132.22</v>
      </c>
      <c r="I417" s="30" t="str">
        <f>HYPERLINK(CONCATENATE("http://www.mercadopublico.cl/TiendaFicha/Ficha?idProducto=",Tabla3[[#This Row],[ID]]))</f>
        <v>http://www.mercadopublico.cl/TiendaFicha/Ficha?idProducto=1534521</v>
      </c>
      <c r="J417" s="31" t="str">
        <f>HYPERLINK(Tabla3[[#This Row],[Link1]],"Link")</f>
        <v>Link</v>
      </c>
    </row>
    <row r="418" spans="1:10" ht="65.25" customHeight="1" x14ac:dyDescent="0.25">
      <c r="A418" s="26">
        <v>1600039</v>
      </c>
      <c r="B418" s="27" t="s">
        <v>1286</v>
      </c>
      <c r="C418" s="26" t="s">
        <v>1466</v>
      </c>
      <c r="D418" s="26" t="s">
        <v>1659</v>
      </c>
      <c r="E418" s="27" t="s">
        <v>1660</v>
      </c>
      <c r="F418" s="28">
        <v>131.15</v>
      </c>
      <c r="G418" s="29" t="s">
        <v>1661</v>
      </c>
      <c r="H418" s="28">
        <f t="shared" si="6"/>
        <v>131.15</v>
      </c>
      <c r="I418" s="30" t="str">
        <f>HYPERLINK(CONCATENATE("http://www.mercadopublico.cl/TiendaFicha/Ficha?idProducto=",Tabla3[[#This Row],[ID]]))</f>
        <v>http://www.mercadopublico.cl/TiendaFicha/Ficha?idProducto=1600039</v>
      </c>
      <c r="J418" s="31" t="str">
        <f>HYPERLINK(Tabla3[[#This Row],[Link1]],"Link")</f>
        <v>Link</v>
      </c>
    </row>
    <row r="419" spans="1:10" ht="65.25" customHeight="1" x14ac:dyDescent="0.25">
      <c r="A419" s="26">
        <v>1565344</v>
      </c>
      <c r="B419" s="27" t="s">
        <v>511</v>
      </c>
      <c r="C419" s="26" t="s">
        <v>381</v>
      </c>
      <c r="D419" s="26" t="s">
        <v>1662</v>
      </c>
      <c r="E419" s="27" t="s">
        <v>1663</v>
      </c>
      <c r="F419" s="28">
        <v>130.93</v>
      </c>
      <c r="G419" s="29" t="s">
        <v>1664</v>
      </c>
      <c r="H419" s="28">
        <f t="shared" si="6"/>
        <v>130.93</v>
      </c>
      <c r="I419" s="30" t="str">
        <f>HYPERLINK(CONCATENATE("http://www.mercadopublico.cl/TiendaFicha/Ficha?idProducto=",Tabla3[[#This Row],[ID]]))</f>
        <v>http://www.mercadopublico.cl/TiendaFicha/Ficha?idProducto=1565344</v>
      </c>
      <c r="J419" s="31" t="str">
        <f>HYPERLINK(Tabla3[[#This Row],[Link1]],"Link")</f>
        <v>Link</v>
      </c>
    </row>
    <row r="420" spans="1:10" ht="65.25" customHeight="1" x14ac:dyDescent="0.25">
      <c r="A420" s="26">
        <v>1568461</v>
      </c>
      <c r="B420" s="27" t="s">
        <v>511</v>
      </c>
      <c r="C420" s="26" t="s">
        <v>1006</v>
      </c>
      <c r="D420" s="26" t="s">
        <v>1665</v>
      </c>
      <c r="E420" s="27" t="s">
        <v>1666</v>
      </c>
      <c r="F420" s="28">
        <v>130</v>
      </c>
      <c r="G420" s="29" t="s">
        <v>1667</v>
      </c>
      <c r="H420" s="28">
        <f t="shared" si="6"/>
        <v>130</v>
      </c>
      <c r="I420" s="30" t="str">
        <f>HYPERLINK(CONCATENATE("http://www.mercadopublico.cl/TiendaFicha/Ficha?idProducto=",Tabla3[[#This Row],[ID]]))</f>
        <v>http://www.mercadopublico.cl/TiendaFicha/Ficha?idProducto=1568461</v>
      </c>
      <c r="J420" s="31" t="str">
        <f>HYPERLINK(Tabla3[[#This Row],[Link1]],"Link")</f>
        <v>Link</v>
      </c>
    </row>
    <row r="421" spans="1:10" ht="65.25" customHeight="1" x14ac:dyDescent="0.25">
      <c r="A421" s="26">
        <v>1524216</v>
      </c>
      <c r="B421" s="27" t="s">
        <v>1077</v>
      </c>
      <c r="C421" s="26" t="s">
        <v>1466</v>
      </c>
      <c r="D421" s="26" t="s">
        <v>1668</v>
      </c>
      <c r="E421" s="27" t="s">
        <v>1669</v>
      </c>
      <c r="F421" s="28">
        <v>125</v>
      </c>
      <c r="G421" s="29" t="s">
        <v>1670</v>
      </c>
      <c r="H421" s="28">
        <f t="shared" si="6"/>
        <v>125</v>
      </c>
      <c r="I421" s="30" t="str">
        <f>HYPERLINK(CONCATENATE("http://www.mercadopublico.cl/TiendaFicha/Ficha?idProducto=",Tabla3[[#This Row],[ID]]))</f>
        <v>http://www.mercadopublico.cl/TiendaFicha/Ficha?idProducto=1524216</v>
      </c>
      <c r="J421" s="31" t="str">
        <f>HYPERLINK(Tabla3[[#This Row],[Link1]],"Link")</f>
        <v>Link</v>
      </c>
    </row>
    <row r="422" spans="1:10" ht="65.25" customHeight="1" x14ac:dyDescent="0.25">
      <c r="A422" s="26">
        <v>1510774</v>
      </c>
      <c r="B422" s="27" t="s">
        <v>496</v>
      </c>
      <c r="C422" s="26" t="s">
        <v>1175</v>
      </c>
      <c r="D422" s="26" t="s">
        <v>1671</v>
      </c>
      <c r="E422" s="27" t="s">
        <v>1672</v>
      </c>
      <c r="F422" s="28">
        <v>124.44</v>
      </c>
      <c r="G422" s="29" t="s">
        <v>1673</v>
      </c>
      <c r="H422" s="28">
        <f t="shared" si="6"/>
        <v>124.44</v>
      </c>
      <c r="I422" s="30" t="str">
        <f>HYPERLINK(CONCATENATE("http://www.mercadopublico.cl/TiendaFicha/Ficha?idProducto=",Tabla3[[#This Row],[ID]]))</f>
        <v>http://www.mercadopublico.cl/TiendaFicha/Ficha?idProducto=1510774</v>
      </c>
      <c r="J422" s="31" t="str">
        <f>HYPERLINK(Tabla3[[#This Row],[Link1]],"Link")</f>
        <v>Link</v>
      </c>
    </row>
    <row r="423" spans="1:10" ht="65.25" customHeight="1" x14ac:dyDescent="0.25">
      <c r="A423" s="26">
        <v>1373624</v>
      </c>
      <c r="B423" s="27" t="s">
        <v>772</v>
      </c>
      <c r="C423" s="26" t="s">
        <v>1006</v>
      </c>
      <c r="D423" s="26" t="s">
        <v>1674</v>
      </c>
      <c r="E423" s="27" t="s">
        <v>1675</v>
      </c>
      <c r="F423" s="28">
        <v>122.99</v>
      </c>
      <c r="G423" s="29" t="s">
        <v>1676</v>
      </c>
      <c r="H423" s="28">
        <f t="shared" si="6"/>
        <v>122.99</v>
      </c>
      <c r="I423" s="30" t="str">
        <f>HYPERLINK(CONCATENATE("http://www.mercadopublico.cl/TiendaFicha/Ficha?idProducto=",Tabla3[[#This Row],[ID]]))</f>
        <v>http://www.mercadopublico.cl/TiendaFicha/Ficha?idProducto=1373624</v>
      </c>
      <c r="J423" s="31" t="str">
        <f>HYPERLINK(Tabla3[[#This Row],[Link1]],"Link")</f>
        <v>Link</v>
      </c>
    </row>
    <row r="424" spans="1:10" ht="65.25" customHeight="1" x14ac:dyDescent="0.25">
      <c r="A424" s="26">
        <v>1511639</v>
      </c>
      <c r="B424" s="27" t="s">
        <v>1677</v>
      </c>
      <c r="C424" s="26" t="s">
        <v>1331</v>
      </c>
      <c r="D424" s="26" t="s">
        <v>1678</v>
      </c>
      <c r="E424" s="27" t="s">
        <v>1679</v>
      </c>
      <c r="F424" s="28">
        <v>121.11</v>
      </c>
      <c r="G424" s="29" t="s">
        <v>1680</v>
      </c>
      <c r="H424" s="28">
        <f t="shared" si="6"/>
        <v>121.11</v>
      </c>
      <c r="I424" s="30" t="str">
        <f>HYPERLINK(CONCATENATE("http://www.mercadopublico.cl/TiendaFicha/Ficha?idProducto=",Tabla3[[#This Row],[ID]]))</f>
        <v>http://www.mercadopublico.cl/TiendaFicha/Ficha?idProducto=1511639</v>
      </c>
      <c r="J424" s="31" t="str">
        <f>HYPERLINK(Tabla3[[#This Row],[Link1]],"Link")</f>
        <v>Link</v>
      </c>
    </row>
    <row r="425" spans="1:10" ht="65.25" customHeight="1" x14ac:dyDescent="0.25">
      <c r="A425" s="26">
        <v>1551283</v>
      </c>
      <c r="B425" s="27" t="s">
        <v>496</v>
      </c>
      <c r="C425" s="26" t="s">
        <v>1681</v>
      </c>
      <c r="D425" s="26" t="s">
        <v>1682</v>
      </c>
      <c r="E425" s="27" t="s">
        <v>1683</v>
      </c>
      <c r="F425" s="28">
        <v>121</v>
      </c>
      <c r="G425" s="29" t="s">
        <v>1684</v>
      </c>
      <c r="H425" s="28">
        <f t="shared" si="6"/>
        <v>121</v>
      </c>
      <c r="I425" s="30" t="str">
        <f>HYPERLINK(CONCATENATE("http://www.mercadopublico.cl/TiendaFicha/Ficha?idProducto=",Tabla3[[#This Row],[ID]]))</f>
        <v>http://www.mercadopublico.cl/TiendaFicha/Ficha?idProducto=1551283</v>
      </c>
      <c r="J425" s="31" t="str">
        <f>HYPERLINK(Tabla3[[#This Row],[Link1]],"Link")</f>
        <v>Link</v>
      </c>
    </row>
    <row r="426" spans="1:10" ht="65.25" customHeight="1" x14ac:dyDescent="0.25">
      <c r="A426" s="26">
        <v>1551299</v>
      </c>
      <c r="B426" s="27" t="s">
        <v>1677</v>
      </c>
      <c r="C426" s="26" t="s">
        <v>1681</v>
      </c>
      <c r="D426" s="26" t="s">
        <v>1685</v>
      </c>
      <c r="E426" s="27" t="s">
        <v>1686</v>
      </c>
      <c r="F426" s="28">
        <v>111</v>
      </c>
      <c r="G426" s="29" t="s">
        <v>1687</v>
      </c>
      <c r="H426" s="28">
        <f t="shared" si="6"/>
        <v>111</v>
      </c>
      <c r="I426" s="30" t="str">
        <f>HYPERLINK(CONCATENATE("http://www.mercadopublico.cl/TiendaFicha/Ficha?idProducto=",Tabla3[[#This Row],[ID]]))</f>
        <v>http://www.mercadopublico.cl/TiendaFicha/Ficha?idProducto=1551299</v>
      </c>
      <c r="J426" s="31" t="str">
        <f>HYPERLINK(Tabla3[[#This Row],[Link1]],"Link")</f>
        <v>Link</v>
      </c>
    </row>
    <row r="427" spans="1:10" ht="65.25" customHeight="1" x14ac:dyDescent="0.25">
      <c r="A427" s="26">
        <v>1555623</v>
      </c>
      <c r="B427" s="27" t="s">
        <v>451</v>
      </c>
      <c r="C427" s="26" t="s">
        <v>437</v>
      </c>
      <c r="D427" s="26" t="s">
        <v>1688</v>
      </c>
      <c r="E427" s="27" t="s">
        <v>1689</v>
      </c>
      <c r="F427" s="28">
        <v>109.95</v>
      </c>
      <c r="G427" s="29" t="s">
        <v>1690</v>
      </c>
      <c r="H427" s="28">
        <f t="shared" si="6"/>
        <v>109.95</v>
      </c>
      <c r="I427" s="30" t="str">
        <f>HYPERLINK(CONCATENATE("http://www.mercadopublico.cl/TiendaFicha/Ficha?idProducto=",Tabla3[[#This Row],[ID]]))</f>
        <v>http://www.mercadopublico.cl/TiendaFicha/Ficha?idProducto=1555623</v>
      </c>
      <c r="J427" s="31" t="str">
        <f>HYPERLINK(Tabla3[[#This Row],[Link1]],"Link")</f>
        <v>Link</v>
      </c>
    </row>
    <row r="428" spans="1:10" ht="65.25" customHeight="1" x14ac:dyDescent="0.25">
      <c r="A428" s="26">
        <v>1529657</v>
      </c>
      <c r="B428" s="27" t="s">
        <v>548</v>
      </c>
      <c r="C428" s="26" t="s">
        <v>425</v>
      </c>
      <c r="D428" s="26" t="s">
        <v>1691</v>
      </c>
      <c r="E428" s="27" t="s">
        <v>1692</v>
      </c>
      <c r="F428" s="28">
        <v>105</v>
      </c>
      <c r="G428" s="29" t="s">
        <v>1693</v>
      </c>
      <c r="H428" s="28">
        <f t="shared" si="6"/>
        <v>105</v>
      </c>
      <c r="I428" s="30" t="str">
        <f>HYPERLINK(CONCATENATE("http://www.mercadopublico.cl/TiendaFicha/Ficha?idProducto=",Tabla3[[#This Row],[ID]]))</f>
        <v>http://www.mercadopublico.cl/TiendaFicha/Ficha?idProducto=1529657</v>
      </c>
      <c r="J428" s="31" t="str">
        <f>HYPERLINK(Tabla3[[#This Row],[Link1]],"Link")</f>
        <v>Link</v>
      </c>
    </row>
    <row r="429" spans="1:10" ht="65.25" customHeight="1" x14ac:dyDescent="0.25">
      <c r="A429" s="26">
        <v>1585299</v>
      </c>
      <c r="B429" s="27" t="s">
        <v>1588</v>
      </c>
      <c r="C429" s="26" t="s">
        <v>1148</v>
      </c>
      <c r="D429" s="26" t="s">
        <v>1694</v>
      </c>
      <c r="E429" s="27" t="s">
        <v>1695</v>
      </c>
      <c r="F429" s="28">
        <v>104.44</v>
      </c>
      <c r="G429" s="29" t="s">
        <v>1696</v>
      </c>
      <c r="H429" s="28">
        <f t="shared" si="6"/>
        <v>104.44</v>
      </c>
      <c r="I429" s="30" t="str">
        <f>HYPERLINK(CONCATENATE("http://www.mercadopublico.cl/TiendaFicha/Ficha?idProducto=",Tabla3[[#This Row],[ID]]))</f>
        <v>http://www.mercadopublico.cl/TiendaFicha/Ficha?idProducto=1585299</v>
      </c>
      <c r="J429" s="31" t="str">
        <f>HYPERLINK(Tabla3[[#This Row],[Link1]],"Link")</f>
        <v>Link</v>
      </c>
    </row>
    <row r="430" spans="1:10" ht="65.25" customHeight="1" x14ac:dyDescent="0.25">
      <c r="A430" s="26">
        <v>1598821</v>
      </c>
      <c r="B430" s="27" t="s">
        <v>1697</v>
      </c>
      <c r="C430" s="26" t="s">
        <v>1698</v>
      </c>
      <c r="D430" s="26" t="s">
        <v>1699</v>
      </c>
      <c r="E430" s="27" t="s">
        <v>1700</v>
      </c>
      <c r="F430" s="28">
        <v>104</v>
      </c>
      <c r="G430" s="29" t="s">
        <v>1701</v>
      </c>
      <c r="H430" s="28">
        <f t="shared" si="6"/>
        <v>104</v>
      </c>
      <c r="I430" s="30" t="str">
        <f>HYPERLINK(CONCATENATE("http://www.mercadopublico.cl/TiendaFicha/Ficha?idProducto=",Tabla3[[#This Row],[ID]]))</f>
        <v>http://www.mercadopublico.cl/TiendaFicha/Ficha?idProducto=1598821</v>
      </c>
      <c r="J430" s="31" t="str">
        <f>HYPERLINK(Tabla3[[#This Row],[Link1]],"Link")</f>
        <v>Link</v>
      </c>
    </row>
    <row r="431" spans="1:10" ht="65.25" customHeight="1" x14ac:dyDescent="0.25">
      <c r="A431" s="26">
        <v>1599399</v>
      </c>
      <c r="B431" s="27" t="s">
        <v>387</v>
      </c>
      <c r="C431" s="26" t="s">
        <v>421</v>
      </c>
      <c r="D431" s="26" t="s">
        <v>1702</v>
      </c>
      <c r="E431" s="27" t="s">
        <v>1703</v>
      </c>
      <c r="F431" s="28">
        <v>103.87</v>
      </c>
      <c r="G431" s="29" t="s">
        <v>1704</v>
      </c>
      <c r="H431" s="28">
        <f t="shared" si="6"/>
        <v>103.87</v>
      </c>
      <c r="I431" s="30" t="str">
        <f>HYPERLINK(CONCATENATE("http://www.mercadopublico.cl/TiendaFicha/Ficha?idProducto=",Tabla3[[#This Row],[ID]]))</f>
        <v>http://www.mercadopublico.cl/TiendaFicha/Ficha?idProducto=1599399</v>
      </c>
      <c r="J431" s="31" t="str">
        <f>HYPERLINK(Tabla3[[#This Row],[Link1]],"Link")</f>
        <v>Link</v>
      </c>
    </row>
    <row r="432" spans="1:10" ht="65.25" customHeight="1" x14ac:dyDescent="0.25">
      <c r="A432" s="26">
        <v>1390420</v>
      </c>
      <c r="B432" s="27" t="s">
        <v>1286</v>
      </c>
      <c r="C432" s="26" t="s">
        <v>809</v>
      </c>
      <c r="D432" s="26" t="s">
        <v>1705</v>
      </c>
      <c r="E432" s="27" t="s">
        <v>1706</v>
      </c>
      <c r="F432" s="28">
        <v>100.17</v>
      </c>
      <c r="G432" s="29" t="s">
        <v>1707</v>
      </c>
      <c r="H432" s="28">
        <f t="shared" si="6"/>
        <v>100.17</v>
      </c>
      <c r="I432" s="30" t="str">
        <f>HYPERLINK(CONCATENATE("http://www.mercadopublico.cl/TiendaFicha/Ficha?idProducto=",Tabla3[[#This Row],[ID]]))</f>
        <v>http://www.mercadopublico.cl/TiendaFicha/Ficha?idProducto=1390420</v>
      </c>
      <c r="J432" s="31" t="str">
        <f>HYPERLINK(Tabla3[[#This Row],[Link1]],"Link")</f>
        <v>Link</v>
      </c>
    </row>
    <row r="433" spans="1:10" ht="65.25" customHeight="1" x14ac:dyDescent="0.25">
      <c r="A433" s="26">
        <v>1594489</v>
      </c>
      <c r="B433" s="27" t="s">
        <v>511</v>
      </c>
      <c r="C433" s="26" t="s">
        <v>354</v>
      </c>
      <c r="D433" s="26" t="s">
        <v>1708</v>
      </c>
      <c r="E433" s="27" t="s">
        <v>1709</v>
      </c>
      <c r="F433" s="28">
        <v>99</v>
      </c>
      <c r="G433" s="29" t="s">
        <v>1710</v>
      </c>
      <c r="H433" s="28">
        <f t="shared" si="6"/>
        <v>99</v>
      </c>
      <c r="I433" s="30" t="str">
        <f>HYPERLINK(CONCATENATE("http://www.mercadopublico.cl/TiendaFicha/Ficha?idProducto=",Tabla3[[#This Row],[ID]]))</f>
        <v>http://www.mercadopublico.cl/TiendaFicha/Ficha?idProducto=1594489</v>
      </c>
      <c r="J433" s="31" t="str">
        <f>HYPERLINK(Tabla3[[#This Row],[Link1]],"Link")</f>
        <v>Link</v>
      </c>
    </row>
    <row r="434" spans="1:10" ht="65.25" customHeight="1" x14ac:dyDescent="0.25">
      <c r="A434" s="26">
        <v>1594491</v>
      </c>
      <c r="B434" s="27" t="s">
        <v>511</v>
      </c>
      <c r="C434" s="26" t="s">
        <v>354</v>
      </c>
      <c r="D434" s="26" t="s">
        <v>1711</v>
      </c>
      <c r="E434" s="27" t="s">
        <v>1712</v>
      </c>
      <c r="F434" s="28">
        <v>99</v>
      </c>
      <c r="G434" s="29" t="s">
        <v>1713</v>
      </c>
      <c r="H434" s="28">
        <f t="shared" si="6"/>
        <v>99</v>
      </c>
      <c r="I434" s="30" t="str">
        <f>HYPERLINK(CONCATENATE("http://www.mercadopublico.cl/TiendaFicha/Ficha?idProducto=",Tabla3[[#This Row],[ID]]))</f>
        <v>http://www.mercadopublico.cl/TiendaFicha/Ficha?idProducto=1594491</v>
      </c>
      <c r="J434" s="31" t="str">
        <f>HYPERLINK(Tabla3[[#This Row],[Link1]],"Link")</f>
        <v>Link</v>
      </c>
    </row>
    <row r="435" spans="1:10" ht="65.25" customHeight="1" x14ac:dyDescent="0.25">
      <c r="A435" s="26">
        <v>1599118</v>
      </c>
      <c r="B435" s="27" t="s">
        <v>1714</v>
      </c>
      <c r="C435" s="26" t="s">
        <v>1300</v>
      </c>
      <c r="D435" s="26" t="s">
        <v>1715</v>
      </c>
      <c r="E435" s="27" t="s">
        <v>1716</v>
      </c>
      <c r="F435" s="28">
        <v>96.5</v>
      </c>
      <c r="G435" s="29" t="s">
        <v>1717</v>
      </c>
      <c r="H435" s="28">
        <f t="shared" si="6"/>
        <v>96.5</v>
      </c>
      <c r="I435" s="30" t="str">
        <f>HYPERLINK(CONCATENATE("http://www.mercadopublico.cl/TiendaFicha/Ficha?idProducto=",Tabla3[[#This Row],[ID]]))</f>
        <v>http://www.mercadopublico.cl/TiendaFicha/Ficha?idProducto=1599118</v>
      </c>
      <c r="J435" s="31" t="str">
        <f>HYPERLINK(Tabla3[[#This Row],[Link1]],"Link")</f>
        <v>Link</v>
      </c>
    </row>
    <row r="436" spans="1:10" ht="65.25" customHeight="1" x14ac:dyDescent="0.25">
      <c r="A436" s="26">
        <v>1600059</v>
      </c>
      <c r="B436" s="27" t="s">
        <v>511</v>
      </c>
      <c r="C436" s="26" t="s">
        <v>399</v>
      </c>
      <c r="D436" s="26" t="s">
        <v>1718</v>
      </c>
      <c r="E436" s="27" t="s">
        <v>1719</v>
      </c>
      <c r="F436" s="28">
        <v>95</v>
      </c>
      <c r="G436" s="29" t="s">
        <v>1720</v>
      </c>
      <c r="H436" s="28">
        <f t="shared" si="6"/>
        <v>95</v>
      </c>
      <c r="I436" s="30" t="str">
        <f>HYPERLINK(CONCATENATE("http://www.mercadopublico.cl/TiendaFicha/Ficha?idProducto=",Tabla3[[#This Row],[ID]]))</f>
        <v>http://www.mercadopublico.cl/TiendaFicha/Ficha?idProducto=1600059</v>
      </c>
      <c r="J436" s="31" t="str">
        <f>HYPERLINK(Tabla3[[#This Row],[Link1]],"Link")</f>
        <v>Link</v>
      </c>
    </row>
    <row r="437" spans="1:10" ht="65.25" customHeight="1" x14ac:dyDescent="0.25">
      <c r="A437" s="26">
        <v>1596243</v>
      </c>
      <c r="B437" s="27" t="s">
        <v>511</v>
      </c>
      <c r="C437" s="26" t="s">
        <v>399</v>
      </c>
      <c r="D437" s="26" t="s">
        <v>1721</v>
      </c>
      <c r="E437" s="27" t="s">
        <v>1722</v>
      </c>
      <c r="F437" s="28">
        <v>92.99</v>
      </c>
      <c r="G437" s="29" t="s">
        <v>1723</v>
      </c>
      <c r="H437" s="28">
        <f t="shared" si="6"/>
        <v>92.99</v>
      </c>
      <c r="I437" s="30" t="str">
        <f>HYPERLINK(CONCATENATE("http://www.mercadopublico.cl/TiendaFicha/Ficha?idProducto=",Tabla3[[#This Row],[ID]]))</f>
        <v>http://www.mercadopublico.cl/TiendaFicha/Ficha?idProducto=1596243</v>
      </c>
      <c r="J437" s="31" t="str">
        <f>HYPERLINK(Tabla3[[#This Row],[Link1]],"Link")</f>
        <v>Link</v>
      </c>
    </row>
    <row r="438" spans="1:10" ht="65.25" customHeight="1" x14ac:dyDescent="0.25">
      <c r="A438" s="26">
        <v>1376921</v>
      </c>
      <c r="B438" s="27" t="s">
        <v>436</v>
      </c>
      <c r="C438" s="26" t="s">
        <v>437</v>
      </c>
      <c r="D438" s="26" t="s">
        <v>1724</v>
      </c>
      <c r="E438" s="27" t="s">
        <v>1725</v>
      </c>
      <c r="F438" s="28">
        <v>91.99</v>
      </c>
      <c r="G438" s="29" t="s">
        <v>1726</v>
      </c>
      <c r="H438" s="28">
        <f t="shared" si="6"/>
        <v>91.99</v>
      </c>
      <c r="I438" s="30" t="str">
        <f>HYPERLINK(CONCATENATE("http://www.mercadopublico.cl/TiendaFicha/Ficha?idProducto=",Tabla3[[#This Row],[ID]]))</f>
        <v>http://www.mercadopublico.cl/TiendaFicha/Ficha?idProducto=1376921</v>
      </c>
      <c r="J438" s="31" t="str">
        <f>HYPERLINK(Tabla3[[#This Row],[Link1]],"Link")</f>
        <v>Link</v>
      </c>
    </row>
    <row r="439" spans="1:10" ht="65.25" customHeight="1" x14ac:dyDescent="0.25">
      <c r="A439" s="26">
        <v>1599775</v>
      </c>
      <c r="B439" s="27" t="s">
        <v>1677</v>
      </c>
      <c r="C439" s="26" t="s">
        <v>1331</v>
      </c>
      <c r="D439" s="26" t="s">
        <v>1727</v>
      </c>
      <c r="E439" s="27" t="s">
        <v>1728</v>
      </c>
      <c r="F439" s="28">
        <v>91.65</v>
      </c>
      <c r="G439" s="29" t="s">
        <v>1729</v>
      </c>
      <c r="H439" s="28">
        <f t="shared" si="6"/>
        <v>91.65</v>
      </c>
      <c r="I439" s="30" t="str">
        <f>HYPERLINK(CONCATENATE("http://www.mercadopublico.cl/TiendaFicha/Ficha?idProducto=",Tabla3[[#This Row],[ID]]))</f>
        <v>http://www.mercadopublico.cl/TiendaFicha/Ficha?idProducto=1599775</v>
      </c>
      <c r="J439" s="31" t="str">
        <f>HYPERLINK(Tabla3[[#This Row],[Link1]],"Link")</f>
        <v>Link</v>
      </c>
    </row>
    <row r="440" spans="1:10" ht="65.25" customHeight="1" x14ac:dyDescent="0.25">
      <c r="A440" s="26">
        <v>1269206</v>
      </c>
      <c r="B440" s="27" t="s">
        <v>1562</v>
      </c>
      <c r="C440" s="26" t="s">
        <v>1730</v>
      </c>
      <c r="D440" s="26" t="s">
        <v>1731</v>
      </c>
      <c r="E440" s="27" t="s">
        <v>1732</v>
      </c>
      <c r="F440" s="28">
        <v>87.77</v>
      </c>
      <c r="G440" s="29" t="s">
        <v>1733</v>
      </c>
      <c r="H440" s="28">
        <f t="shared" si="6"/>
        <v>87.77</v>
      </c>
      <c r="I440" s="30" t="str">
        <f>HYPERLINK(CONCATENATE("http://www.mercadopublico.cl/TiendaFicha/Ficha?idProducto=",Tabla3[[#This Row],[ID]]))</f>
        <v>http://www.mercadopublico.cl/TiendaFicha/Ficha?idProducto=1269206</v>
      </c>
      <c r="J440" s="31" t="str">
        <f>HYPERLINK(Tabla3[[#This Row],[Link1]],"Link")</f>
        <v>Link</v>
      </c>
    </row>
    <row r="441" spans="1:10" ht="65.25" customHeight="1" x14ac:dyDescent="0.25">
      <c r="A441" s="26">
        <v>1598511</v>
      </c>
      <c r="B441" s="27" t="s">
        <v>1697</v>
      </c>
      <c r="C441" s="26" t="s">
        <v>1698</v>
      </c>
      <c r="D441" s="26" t="s">
        <v>1734</v>
      </c>
      <c r="E441" s="27" t="s">
        <v>1735</v>
      </c>
      <c r="F441" s="28">
        <v>85</v>
      </c>
      <c r="G441" s="29" t="s">
        <v>1736</v>
      </c>
      <c r="H441" s="28">
        <f t="shared" si="6"/>
        <v>85</v>
      </c>
      <c r="I441" s="30" t="str">
        <f>HYPERLINK(CONCATENATE("http://www.mercadopublico.cl/TiendaFicha/Ficha?idProducto=",Tabla3[[#This Row],[ID]]))</f>
        <v>http://www.mercadopublico.cl/TiendaFicha/Ficha?idProducto=1598511</v>
      </c>
      <c r="J441" s="31" t="str">
        <f>HYPERLINK(Tabla3[[#This Row],[Link1]],"Link")</f>
        <v>Link</v>
      </c>
    </row>
    <row r="442" spans="1:10" ht="65.25" customHeight="1" x14ac:dyDescent="0.25">
      <c r="A442" s="26">
        <v>1599793</v>
      </c>
      <c r="B442" s="27" t="s">
        <v>496</v>
      </c>
      <c r="C442" s="26" t="s">
        <v>1331</v>
      </c>
      <c r="D442" s="26" t="s">
        <v>1737</v>
      </c>
      <c r="E442" s="27" t="s">
        <v>1738</v>
      </c>
      <c r="F442" s="28">
        <v>84.44</v>
      </c>
      <c r="G442" s="29" t="s">
        <v>1739</v>
      </c>
      <c r="H442" s="28">
        <f t="shared" si="6"/>
        <v>84.44</v>
      </c>
      <c r="I442" s="30" t="str">
        <f>HYPERLINK(CONCATENATE("http://www.mercadopublico.cl/TiendaFicha/Ficha?idProducto=",Tabla3[[#This Row],[ID]]))</f>
        <v>http://www.mercadopublico.cl/TiendaFicha/Ficha?idProducto=1599793</v>
      </c>
      <c r="J442" s="31" t="str">
        <f>HYPERLINK(Tabla3[[#This Row],[Link1]],"Link")</f>
        <v>Link</v>
      </c>
    </row>
    <row r="443" spans="1:10" ht="65.25" customHeight="1" x14ac:dyDescent="0.25">
      <c r="A443" s="26">
        <v>1567945</v>
      </c>
      <c r="B443" s="27" t="s">
        <v>1077</v>
      </c>
      <c r="C443" s="26" t="s">
        <v>809</v>
      </c>
      <c r="D443" s="26" t="s">
        <v>1740</v>
      </c>
      <c r="E443" s="27" t="s">
        <v>1741</v>
      </c>
      <c r="F443" s="28">
        <v>84.17</v>
      </c>
      <c r="G443" s="29" t="s">
        <v>1742</v>
      </c>
      <c r="H443" s="28">
        <f t="shared" si="6"/>
        <v>84.17</v>
      </c>
      <c r="I443" s="30" t="str">
        <f>HYPERLINK(CONCATENATE("http://www.mercadopublico.cl/TiendaFicha/Ficha?idProducto=",Tabla3[[#This Row],[ID]]))</f>
        <v>http://www.mercadopublico.cl/TiendaFicha/Ficha?idProducto=1567945</v>
      </c>
      <c r="J443" s="31" t="str">
        <f>HYPERLINK(Tabla3[[#This Row],[Link1]],"Link")</f>
        <v>Link</v>
      </c>
    </row>
    <row r="444" spans="1:10" ht="65.25" customHeight="1" x14ac:dyDescent="0.25">
      <c r="A444" s="26">
        <v>1554951</v>
      </c>
      <c r="B444" s="27" t="s">
        <v>690</v>
      </c>
      <c r="C444" s="26" t="s">
        <v>1446</v>
      </c>
      <c r="D444" s="26" t="s">
        <v>1743</v>
      </c>
      <c r="E444" s="27" t="s">
        <v>1744</v>
      </c>
      <c r="F444" s="28">
        <v>84</v>
      </c>
      <c r="G444" s="29" t="s">
        <v>1745</v>
      </c>
      <c r="H444" s="28">
        <f t="shared" si="6"/>
        <v>84</v>
      </c>
      <c r="I444" s="30" t="str">
        <f>HYPERLINK(CONCATENATE("http://www.mercadopublico.cl/TiendaFicha/Ficha?idProducto=",Tabla3[[#This Row],[ID]]))</f>
        <v>http://www.mercadopublico.cl/TiendaFicha/Ficha?idProducto=1554951</v>
      </c>
      <c r="J444" s="31" t="str">
        <f>HYPERLINK(Tabla3[[#This Row],[Link1]],"Link")</f>
        <v>Link</v>
      </c>
    </row>
    <row r="445" spans="1:10" ht="65.25" customHeight="1" x14ac:dyDescent="0.25">
      <c r="A445" s="26">
        <v>1551284</v>
      </c>
      <c r="B445" s="27" t="s">
        <v>496</v>
      </c>
      <c r="C445" s="26" t="s">
        <v>1681</v>
      </c>
      <c r="D445" s="26" t="s">
        <v>1746</v>
      </c>
      <c r="E445" s="27" t="s">
        <v>1747</v>
      </c>
      <c r="F445" s="28">
        <v>83.41</v>
      </c>
      <c r="G445" s="29" t="s">
        <v>1748</v>
      </c>
      <c r="H445" s="28">
        <f t="shared" si="6"/>
        <v>83.41</v>
      </c>
      <c r="I445" s="30" t="str">
        <f>HYPERLINK(CONCATENATE("http://www.mercadopublico.cl/TiendaFicha/Ficha?idProducto=",Tabla3[[#This Row],[ID]]))</f>
        <v>http://www.mercadopublico.cl/TiendaFicha/Ficha?idProducto=1551284</v>
      </c>
      <c r="J445" s="31" t="str">
        <f>HYPERLINK(Tabla3[[#This Row],[Link1]],"Link")</f>
        <v>Link</v>
      </c>
    </row>
    <row r="446" spans="1:10" ht="65.25" customHeight="1" x14ac:dyDescent="0.25">
      <c r="A446" s="26">
        <v>1565870</v>
      </c>
      <c r="B446" s="27" t="s">
        <v>1677</v>
      </c>
      <c r="C446" s="26" t="s">
        <v>1331</v>
      </c>
      <c r="D446" s="26" t="s">
        <v>1749</v>
      </c>
      <c r="E446" s="27" t="s">
        <v>1750</v>
      </c>
      <c r="F446" s="28">
        <v>83.36</v>
      </c>
      <c r="G446" s="29" t="s">
        <v>1751</v>
      </c>
      <c r="H446" s="28">
        <f t="shared" si="6"/>
        <v>83.36</v>
      </c>
      <c r="I446" s="30" t="str">
        <f>HYPERLINK(CONCATENATE("http://www.mercadopublico.cl/TiendaFicha/Ficha?idProducto=",Tabla3[[#This Row],[ID]]))</f>
        <v>http://www.mercadopublico.cl/TiendaFicha/Ficha?idProducto=1565870</v>
      </c>
      <c r="J446" s="31" t="str">
        <f>HYPERLINK(Tabla3[[#This Row],[Link1]],"Link")</f>
        <v>Link</v>
      </c>
    </row>
    <row r="447" spans="1:10" ht="65.25" customHeight="1" x14ac:dyDescent="0.25">
      <c r="A447" s="26">
        <v>1136193</v>
      </c>
      <c r="B447" s="27" t="s">
        <v>1752</v>
      </c>
      <c r="C447" s="26" t="s">
        <v>1753</v>
      </c>
      <c r="D447" s="26" t="s">
        <v>1754</v>
      </c>
      <c r="E447" s="27" t="s">
        <v>1755</v>
      </c>
      <c r="F447" s="28">
        <v>83.33</v>
      </c>
      <c r="G447" s="29" t="s">
        <v>1756</v>
      </c>
      <c r="H447" s="28">
        <f t="shared" si="6"/>
        <v>83.33</v>
      </c>
      <c r="I447" s="30" t="str">
        <f>HYPERLINK(CONCATENATE("http://www.mercadopublico.cl/TiendaFicha/Ficha?idProducto=",Tabla3[[#This Row],[ID]]))</f>
        <v>http://www.mercadopublico.cl/TiendaFicha/Ficha?idProducto=1136193</v>
      </c>
      <c r="J447" s="31" t="str">
        <f>HYPERLINK(Tabla3[[#This Row],[Link1]],"Link")</f>
        <v>Link</v>
      </c>
    </row>
    <row r="448" spans="1:10" ht="65.25" customHeight="1" x14ac:dyDescent="0.25">
      <c r="A448" s="26">
        <v>1568060</v>
      </c>
      <c r="B448" s="27" t="s">
        <v>1677</v>
      </c>
      <c r="C448" s="26" t="s">
        <v>1331</v>
      </c>
      <c r="D448" s="26" t="s">
        <v>1757</v>
      </c>
      <c r="E448" s="27" t="s">
        <v>1758</v>
      </c>
      <c r="F448" s="28">
        <v>83.2</v>
      </c>
      <c r="G448" s="29" t="s">
        <v>1751</v>
      </c>
      <c r="H448" s="28">
        <f t="shared" si="6"/>
        <v>83.2</v>
      </c>
      <c r="I448" s="30" t="str">
        <f>HYPERLINK(CONCATENATE("http://www.mercadopublico.cl/TiendaFicha/Ficha?idProducto=",Tabla3[[#This Row],[ID]]))</f>
        <v>http://www.mercadopublico.cl/TiendaFicha/Ficha?idProducto=1568060</v>
      </c>
      <c r="J448" s="31" t="str">
        <f>HYPERLINK(Tabla3[[#This Row],[Link1]],"Link")</f>
        <v>Link</v>
      </c>
    </row>
    <row r="449" spans="1:10" ht="65.25" customHeight="1" x14ac:dyDescent="0.25">
      <c r="A449" s="26">
        <v>1585297</v>
      </c>
      <c r="B449" s="27" t="s">
        <v>1588</v>
      </c>
      <c r="C449" s="26" t="s">
        <v>1148</v>
      </c>
      <c r="D449" s="26" t="s">
        <v>1759</v>
      </c>
      <c r="E449" s="27" t="s">
        <v>1760</v>
      </c>
      <c r="F449" s="28">
        <v>82.22</v>
      </c>
      <c r="G449" s="29" t="s">
        <v>1761</v>
      </c>
      <c r="H449" s="28">
        <f t="shared" si="6"/>
        <v>82.22</v>
      </c>
      <c r="I449" s="30" t="str">
        <f>HYPERLINK(CONCATENATE("http://www.mercadopublico.cl/TiendaFicha/Ficha?idProducto=",Tabla3[[#This Row],[ID]]))</f>
        <v>http://www.mercadopublico.cl/TiendaFicha/Ficha?idProducto=1585297</v>
      </c>
      <c r="J449" s="31" t="str">
        <f>HYPERLINK(Tabla3[[#This Row],[Link1]],"Link")</f>
        <v>Link</v>
      </c>
    </row>
    <row r="450" spans="1:10" ht="65.25" customHeight="1" x14ac:dyDescent="0.25">
      <c r="A450" s="26">
        <v>1567955</v>
      </c>
      <c r="B450" s="27" t="s">
        <v>1677</v>
      </c>
      <c r="C450" s="26" t="s">
        <v>1331</v>
      </c>
      <c r="D450" s="26" t="s">
        <v>1762</v>
      </c>
      <c r="E450" s="27" t="s">
        <v>1763</v>
      </c>
      <c r="F450" s="28">
        <v>81.94</v>
      </c>
      <c r="G450" s="29" t="s">
        <v>1751</v>
      </c>
      <c r="H450" s="28">
        <f t="shared" si="6"/>
        <v>81.94</v>
      </c>
      <c r="I450" s="30" t="str">
        <f>HYPERLINK(CONCATENATE("http://www.mercadopublico.cl/TiendaFicha/Ficha?idProducto=",Tabla3[[#This Row],[ID]]))</f>
        <v>http://www.mercadopublico.cl/TiendaFicha/Ficha?idProducto=1567955</v>
      </c>
      <c r="J450" s="31" t="str">
        <f>HYPERLINK(Tabla3[[#This Row],[Link1]],"Link")</f>
        <v>Link</v>
      </c>
    </row>
    <row r="451" spans="1:10" ht="65.25" customHeight="1" x14ac:dyDescent="0.25">
      <c r="A451" s="26">
        <v>1596838</v>
      </c>
      <c r="B451" s="27" t="s">
        <v>511</v>
      </c>
      <c r="C451" s="26" t="s">
        <v>425</v>
      </c>
      <c r="D451" s="26" t="s">
        <v>1764</v>
      </c>
      <c r="E451" s="27" t="s">
        <v>1765</v>
      </c>
      <c r="F451" s="28">
        <v>76.66</v>
      </c>
      <c r="G451" s="29" t="s">
        <v>1766</v>
      </c>
      <c r="H451" s="28">
        <f t="shared" ref="H451:H514" si="7">IF(F451&gt;=40001,F451-(F451*1.5%),IF(F451&gt;=20001,F451-(F451*0.5%),F451))</f>
        <v>76.66</v>
      </c>
      <c r="I451" s="30" t="str">
        <f>HYPERLINK(CONCATENATE("http://www.mercadopublico.cl/TiendaFicha/Ficha?idProducto=",Tabla3[[#This Row],[ID]]))</f>
        <v>http://www.mercadopublico.cl/TiendaFicha/Ficha?idProducto=1596838</v>
      </c>
      <c r="J451" s="31" t="str">
        <f>HYPERLINK(Tabla3[[#This Row],[Link1]],"Link")</f>
        <v>Link</v>
      </c>
    </row>
    <row r="452" spans="1:10" ht="65.25" customHeight="1" x14ac:dyDescent="0.25">
      <c r="A452" s="26">
        <v>1599797</v>
      </c>
      <c r="B452" s="27" t="s">
        <v>496</v>
      </c>
      <c r="C452" s="26" t="s">
        <v>1331</v>
      </c>
      <c r="D452" s="26" t="s">
        <v>1767</v>
      </c>
      <c r="E452" s="27" t="s">
        <v>1768</v>
      </c>
      <c r="F452" s="28">
        <v>75.55</v>
      </c>
      <c r="G452" s="29" t="s">
        <v>1769</v>
      </c>
      <c r="H452" s="28">
        <f t="shared" si="7"/>
        <v>75.55</v>
      </c>
      <c r="I452" s="30" t="str">
        <f>HYPERLINK(CONCATENATE("http://www.mercadopublico.cl/TiendaFicha/Ficha?idProducto=",Tabla3[[#This Row],[ID]]))</f>
        <v>http://www.mercadopublico.cl/TiendaFicha/Ficha?idProducto=1599797</v>
      </c>
      <c r="J452" s="31" t="str">
        <f>HYPERLINK(Tabla3[[#This Row],[Link1]],"Link")</f>
        <v>Link</v>
      </c>
    </row>
    <row r="453" spans="1:10" ht="65.25" customHeight="1" x14ac:dyDescent="0.25">
      <c r="A453" s="26">
        <v>1551306</v>
      </c>
      <c r="B453" s="27" t="s">
        <v>690</v>
      </c>
      <c r="C453" s="26" t="s">
        <v>790</v>
      </c>
      <c r="D453" s="26" t="s">
        <v>1770</v>
      </c>
      <c r="E453" s="27" t="s">
        <v>1771</v>
      </c>
      <c r="F453" s="28">
        <v>73</v>
      </c>
      <c r="G453" s="29" t="s">
        <v>1772</v>
      </c>
      <c r="H453" s="28">
        <f t="shared" si="7"/>
        <v>73</v>
      </c>
      <c r="I453" s="30" t="str">
        <f>HYPERLINK(CONCATENATE("http://www.mercadopublico.cl/TiendaFicha/Ficha?idProducto=",Tabla3[[#This Row],[ID]]))</f>
        <v>http://www.mercadopublico.cl/TiendaFicha/Ficha?idProducto=1551306</v>
      </c>
      <c r="J453" s="31" t="str">
        <f>HYPERLINK(Tabla3[[#This Row],[Link1]],"Link")</f>
        <v>Link</v>
      </c>
    </row>
    <row r="454" spans="1:10" ht="65.25" customHeight="1" x14ac:dyDescent="0.25">
      <c r="A454" s="26">
        <v>1587119</v>
      </c>
      <c r="B454" s="27" t="s">
        <v>694</v>
      </c>
      <c r="C454" s="26" t="s">
        <v>695</v>
      </c>
      <c r="D454" s="26" t="s">
        <v>1773</v>
      </c>
      <c r="E454" s="27" t="s">
        <v>1774</v>
      </c>
      <c r="F454" s="28">
        <v>70</v>
      </c>
      <c r="G454" s="29" t="s">
        <v>1775</v>
      </c>
      <c r="H454" s="28">
        <f t="shared" si="7"/>
        <v>70</v>
      </c>
      <c r="I454" s="30" t="str">
        <f>HYPERLINK(CONCATENATE("http://www.mercadopublico.cl/TiendaFicha/Ficha?idProducto=",Tabla3[[#This Row],[ID]]))</f>
        <v>http://www.mercadopublico.cl/TiendaFicha/Ficha?idProducto=1587119</v>
      </c>
      <c r="J454" s="31" t="str">
        <f>HYPERLINK(Tabla3[[#This Row],[Link1]],"Link")</f>
        <v>Link</v>
      </c>
    </row>
    <row r="455" spans="1:10" ht="65.25" customHeight="1" x14ac:dyDescent="0.25">
      <c r="A455" s="26">
        <v>1390419</v>
      </c>
      <c r="B455" s="27" t="s">
        <v>1776</v>
      </c>
      <c r="C455" s="26" t="s">
        <v>918</v>
      </c>
      <c r="D455" s="26" t="s">
        <v>1777</v>
      </c>
      <c r="E455" s="27" t="s">
        <v>1778</v>
      </c>
      <c r="F455" s="28">
        <v>66.959999999999994</v>
      </c>
      <c r="G455" s="29" t="s">
        <v>1779</v>
      </c>
      <c r="H455" s="28">
        <f t="shared" si="7"/>
        <v>66.959999999999994</v>
      </c>
      <c r="I455" s="30" t="str">
        <f>HYPERLINK(CONCATENATE("http://www.mercadopublico.cl/TiendaFicha/Ficha?idProducto=",Tabla3[[#This Row],[ID]]))</f>
        <v>http://www.mercadopublico.cl/TiendaFicha/Ficha?idProducto=1390419</v>
      </c>
      <c r="J455" s="31" t="str">
        <f>HYPERLINK(Tabla3[[#This Row],[Link1]],"Link")</f>
        <v>Link</v>
      </c>
    </row>
    <row r="456" spans="1:10" ht="65.25" customHeight="1" x14ac:dyDescent="0.25">
      <c r="A456" s="26">
        <v>1391272</v>
      </c>
      <c r="B456" s="27" t="s">
        <v>464</v>
      </c>
      <c r="C456" s="26" t="s">
        <v>1446</v>
      </c>
      <c r="D456" s="26" t="s">
        <v>1780</v>
      </c>
      <c r="E456" s="27" t="s">
        <v>1781</v>
      </c>
      <c r="F456" s="28">
        <v>66.89</v>
      </c>
      <c r="G456" s="29" t="s">
        <v>1782</v>
      </c>
      <c r="H456" s="28">
        <f t="shared" si="7"/>
        <v>66.89</v>
      </c>
      <c r="I456" s="30" t="str">
        <f>HYPERLINK(CONCATENATE("http://www.mercadopublico.cl/TiendaFicha/Ficha?idProducto=",Tabla3[[#This Row],[ID]]))</f>
        <v>http://www.mercadopublico.cl/TiendaFicha/Ficha?idProducto=1391272</v>
      </c>
      <c r="J456" s="31" t="str">
        <f>HYPERLINK(Tabla3[[#This Row],[Link1]],"Link")</f>
        <v>Link</v>
      </c>
    </row>
    <row r="457" spans="1:10" ht="65.25" customHeight="1" x14ac:dyDescent="0.25">
      <c r="A457" s="26">
        <v>1073273</v>
      </c>
      <c r="B457" s="27" t="s">
        <v>694</v>
      </c>
      <c r="C457" s="26" t="s">
        <v>29</v>
      </c>
      <c r="D457" s="26" t="s">
        <v>1783</v>
      </c>
      <c r="E457" s="27" t="s">
        <v>1784</v>
      </c>
      <c r="F457" s="28">
        <v>66.5</v>
      </c>
      <c r="G457" s="29" t="s">
        <v>1785</v>
      </c>
      <c r="H457" s="28">
        <f t="shared" si="7"/>
        <v>66.5</v>
      </c>
      <c r="I457" s="30" t="str">
        <f>HYPERLINK(CONCATENATE("http://www.mercadopublico.cl/TiendaFicha/Ficha?idProducto=",Tabla3[[#This Row],[ID]]))</f>
        <v>http://www.mercadopublico.cl/TiendaFicha/Ficha?idProducto=1073273</v>
      </c>
      <c r="J457" s="31" t="str">
        <f>HYPERLINK(Tabla3[[#This Row],[Link1]],"Link")</f>
        <v>Link</v>
      </c>
    </row>
    <row r="458" spans="1:10" ht="65.25" customHeight="1" x14ac:dyDescent="0.25">
      <c r="A458" s="26">
        <v>1600191</v>
      </c>
      <c r="B458" s="27" t="s">
        <v>548</v>
      </c>
      <c r="C458" s="26" t="s">
        <v>1786</v>
      </c>
      <c r="D458" s="26" t="s">
        <v>1787</v>
      </c>
      <c r="E458" s="27" t="s">
        <v>1788</v>
      </c>
      <c r="F458" s="28">
        <v>65</v>
      </c>
      <c r="G458" s="29" t="s">
        <v>1789</v>
      </c>
      <c r="H458" s="28">
        <f t="shared" si="7"/>
        <v>65</v>
      </c>
      <c r="I458" s="30" t="str">
        <f>HYPERLINK(CONCATENATE("http://www.mercadopublico.cl/TiendaFicha/Ficha?idProducto=",Tabla3[[#This Row],[ID]]))</f>
        <v>http://www.mercadopublico.cl/TiendaFicha/Ficha?idProducto=1600191</v>
      </c>
      <c r="J458" s="31" t="str">
        <f>HYPERLINK(Tabla3[[#This Row],[Link1]],"Link")</f>
        <v>Link</v>
      </c>
    </row>
    <row r="459" spans="1:10" ht="65.25" customHeight="1" x14ac:dyDescent="0.25">
      <c r="A459" s="26">
        <v>1224564</v>
      </c>
      <c r="B459" s="27" t="s">
        <v>1562</v>
      </c>
      <c r="C459" s="26" t="s">
        <v>1730</v>
      </c>
      <c r="D459" s="26" t="s">
        <v>1790</v>
      </c>
      <c r="E459" s="27" t="s">
        <v>1791</v>
      </c>
      <c r="F459" s="28">
        <v>64.5</v>
      </c>
      <c r="G459" s="29" t="s">
        <v>1792</v>
      </c>
      <c r="H459" s="28">
        <f t="shared" si="7"/>
        <v>64.5</v>
      </c>
      <c r="I459" s="30" t="str">
        <f>HYPERLINK(CONCATENATE("http://www.mercadopublico.cl/TiendaFicha/Ficha?idProducto=",Tabla3[[#This Row],[ID]]))</f>
        <v>http://www.mercadopublico.cl/TiendaFicha/Ficha?idProducto=1224564</v>
      </c>
      <c r="J459" s="31" t="str">
        <f>HYPERLINK(Tabla3[[#This Row],[Link1]],"Link")</f>
        <v>Link</v>
      </c>
    </row>
    <row r="460" spans="1:10" ht="65.25" customHeight="1" x14ac:dyDescent="0.25">
      <c r="A460" s="26">
        <v>1549703</v>
      </c>
      <c r="B460" s="27" t="s">
        <v>1793</v>
      </c>
      <c r="C460" s="26" t="s">
        <v>354</v>
      </c>
      <c r="D460" s="26" t="s">
        <v>1794</v>
      </c>
      <c r="E460" s="27" t="s">
        <v>1795</v>
      </c>
      <c r="F460" s="28">
        <v>64</v>
      </c>
      <c r="G460" s="29" t="s">
        <v>1796</v>
      </c>
      <c r="H460" s="28">
        <f t="shared" si="7"/>
        <v>64</v>
      </c>
      <c r="I460" s="30" t="str">
        <f>HYPERLINK(CONCATENATE("http://www.mercadopublico.cl/TiendaFicha/Ficha?idProducto=",Tabla3[[#This Row],[ID]]))</f>
        <v>http://www.mercadopublico.cl/TiendaFicha/Ficha?idProducto=1549703</v>
      </c>
      <c r="J460" s="31" t="str">
        <f>HYPERLINK(Tabla3[[#This Row],[Link1]],"Link")</f>
        <v>Link</v>
      </c>
    </row>
    <row r="461" spans="1:10" ht="65.25" customHeight="1" x14ac:dyDescent="0.25">
      <c r="A461" s="26">
        <v>1567957</v>
      </c>
      <c r="B461" s="27" t="s">
        <v>1286</v>
      </c>
      <c r="C461" s="26" t="s">
        <v>809</v>
      </c>
      <c r="D461" s="26" t="s">
        <v>1797</v>
      </c>
      <c r="E461" s="27" t="s">
        <v>1798</v>
      </c>
      <c r="F461" s="28">
        <v>62.97</v>
      </c>
      <c r="G461" s="29" t="s">
        <v>1799</v>
      </c>
      <c r="H461" s="28">
        <f t="shared" si="7"/>
        <v>62.97</v>
      </c>
      <c r="I461" s="30" t="str">
        <f>HYPERLINK(CONCATENATE("http://www.mercadopublico.cl/TiendaFicha/Ficha?idProducto=",Tabla3[[#This Row],[ID]]))</f>
        <v>http://www.mercadopublico.cl/TiendaFicha/Ficha?idProducto=1567957</v>
      </c>
      <c r="J461" s="31" t="str">
        <f>HYPERLINK(Tabla3[[#This Row],[Link1]],"Link")</f>
        <v>Link</v>
      </c>
    </row>
    <row r="462" spans="1:10" ht="65.25" customHeight="1" x14ac:dyDescent="0.25">
      <c r="A462" s="26">
        <v>1381227</v>
      </c>
      <c r="B462" s="27" t="s">
        <v>902</v>
      </c>
      <c r="C462" s="26" t="s">
        <v>790</v>
      </c>
      <c r="D462" s="26" t="s">
        <v>1800</v>
      </c>
      <c r="E462" s="27" t="s">
        <v>1801</v>
      </c>
      <c r="F462" s="28">
        <v>61.17</v>
      </c>
      <c r="G462" s="29" t="s">
        <v>1802</v>
      </c>
      <c r="H462" s="28">
        <f t="shared" si="7"/>
        <v>61.17</v>
      </c>
      <c r="I462" s="30" t="str">
        <f>HYPERLINK(CONCATENATE("http://www.mercadopublico.cl/TiendaFicha/Ficha?idProducto=",Tabla3[[#This Row],[ID]]))</f>
        <v>http://www.mercadopublico.cl/TiendaFicha/Ficha?idProducto=1381227</v>
      </c>
      <c r="J462" s="31" t="str">
        <f>HYPERLINK(Tabla3[[#This Row],[Link1]],"Link")</f>
        <v>Link</v>
      </c>
    </row>
    <row r="463" spans="1:10" ht="65.25" customHeight="1" x14ac:dyDescent="0.25">
      <c r="A463" s="26">
        <v>1537389</v>
      </c>
      <c r="B463" s="27" t="s">
        <v>436</v>
      </c>
      <c r="C463" s="26" t="s">
        <v>437</v>
      </c>
      <c r="D463" s="26" t="s">
        <v>1803</v>
      </c>
      <c r="E463" s="27" t="s">
        <v>1804</v>
      </c>
      <c r="F463" s="28">
        <v>61</v>
      </c>
      <c r="G463" s="29" t="s">
        <v>1805</v>
      </c>
      <c r="H463" s="28">
        <f t="shared" si="7"/>
        <v>61</v>
      </c>
      <c r="I463" s="30" t="str">
        <f>HYPERLINK(CONCATENATE("http://www.mercadopublico.cl/TiendaFicha/Ficha?idProducto=",Tabla3[[#This Row],[ID]]))</f>
        <v>http://www.mercadopublico.cl/TiendaFicha/Ficha?idProducto=1537389</v>
      </c>
      <c r="J463" s="31" t="str">
        <f>HYPERLINK(Tabla3[[#This Row],[Link1]],"Link")</f>
        <v>Link</v>
      </c>
    </row>
    <row r="464" spans="1:10" ht="65.25" customHeight="1" x14ac:dyDescent="0.25">
      <c r="A464" s="26">
        <v>1565872</v>
      </c>
      <c r="B464" s="27" t="s">
        <v>1677</v>
      </c>
      <c r="C464" s="26" t="s">
        <v>1331</v>
      </c>
      <c r="D464" s="26" t="s">
        <v>1806</v>
      </c>
      <c r="E464" s="27" t="s">
        <v>1807</v>
      </c>
      <c r="F464" s="28">
        <v>61</v>
      </c>
      <c r="G464" s="29" t="s">
        <v>1808</v>
      </c>
      <c r="H464" s="28">
        <f t="shared" si="7"/>
        <v>61</v>
      </c>
      <c r="I464" s="30" t="str">
        <f>HYPERLINK(CONCATENATE("http://www.mercadopublico.cl/TiendaFicha/Ficha?idProducto=",Tabla3[[#This Row],[ID]]))</f>
        <v>http://www.mercadopublico.cl/TiendaFicha/Ficha?idProducto=1565872</v>
      </c>
      <c r="J464" s="31" t="str">
        <f>HYPERLINK(Tabla3[[#This Row],[Link1]],"Link")</f>
        <v>Link</v>
      </c>
    </row>
    <row r="465" spans="1:10" ht="65.25" customHeight="1" x14ac:dyDescent="0.25">
      <c r="A465" s="26">
        <v>1568126</v>
      </c>
      <c r="B465" s="27" t="s">
        <v>1677</v>
      </c>
      <c r="C465" s="26" t="s">
        <v>1331</v>
      </c>
      <c r="D465" s="26" t="s">
        <v>1809</v>
      </c>
      <c r="E465" s="27" t="s">
        <v>1810</v>
      </c>
      <c r="F465" s="28">
        <v>61</v>
      </c>
      <c r="G465" s="29" t="s">
        <v>1808</v>
      </c>
      <c r="H465" s="28">
        <f t="shared" si="7"/>
        <v>61</v>
      </c>
      <c r="I465" s="30" t="str">
        <f>HYPERLINK(CONCATENATE("http://www.mercadopublico.cl/TiendaFicha/Ficha?idProducto=",Tabla3[[#This Row],[ID]]))</f>
        <v>http://www.mercadopublico.cl/TiendaFicha/Ficha?idProducto=1568126</v>
      </c>
      <c r="J465" s="31" t="str">
        <f>HYPERLINK(Tabla3[[#This Row],[Link1]],"Link")</f>
        <v>Link</v>
      </c>
    </row>
    <row r="466" spans="1:10" ht="65.25" customHeight="1" x14ac:dyDescent="0.25">
      <c r="A466" s="26">
        <v>1567958</v>
      </c>
      <c r="B466" s="27" t="s">
        <v>1677</v>
      </c>
      <c r="C466" s="26" t="s">
        <v>1331</v>
      </c>
      <c r="D466" s="26" t="s">
        <v>1811</v>
      </c>
      <c r="E466" s="27" t="s">
        <v>1812</v>
      </c>
      <c r="F466" s="28">
        <v>60.15</v>
      </c>
      <c r="G466" s="29" t="s">
        <v>1808</v>
      </c>
      <c r="H466" s="28">
        <f t="shared" si="7"/>
        <v>60.15</v>
      </c>
      <c r="I466" s="30" t="str">
        <f>HYPERLINK(CONCATENATE("http://www.mercadopublico.cl/TiendaFicha/Ficha?idProducto=",Tabla3[[#This Row],[ID]]))</f>
        <v>http://www.mercadopublico.cl/TiendaFicha/Ficha?idProducto=1567958</v>
      </c>
      <c r="J466" s="31" t="str">
        <f>HYPERLINK(Tabla3[[#This Row],[Link1]],"Link")</f>
        <v>Link</v>
      </c>
    </row>
    <row r="467" spans="1:10" ht="65.25" customHeight="1" x14ac:dyDescent="0.25">
      <c r="A467" s="26">
        <v>1592579</v>
      </c>
      <c r="B467" s="27" t="s">
        <v>1793</v>
      </c>
      <c r="C467" s="26" t="s">
        <v>29</v>
      </c>
      <c r="D467" s="26" t="s">
        <v>1813</v>
      </c>
      <c r="E467" s="27" t="s">
        <v>1814</v>
      </c>
      <c r="F467" s="28">
        <v>60</v>
      </c>
      <c r="G467" s="29" t="s">
        <v>1815</v>
      </c>
      <c r="H467" s="28">
        <f t="shared" si="7"/>
        <v>60</v>
      </c>
      <c r="I467" s="30" t="str">
        <f>HYPERLINK(CONCATENATE("http://www.mercadopublico.cl/TiendaFicha/Ficha?idProducto=",Tabla3[[#This Row],[ID]]))</f>
        <v>http://www.mercadopublico.cl/TiendaFicha/Ficha?idProducto=1592579</v>
      </c>
      <c r="J467" s="31" t="str">
        <f>HYPERLINK(Tabla3[[#This Row],[Link1]],"Link")</f>
        <v>Link</v>
      </c>
    </row>
    <row r="468" spans="1:10" ht="65.25" customHeight="1" x14ac:dyDescent="0.25">
      <c r="A468" s="26">
        <v>1546881</v>
      </c>
      <c r="B468" s="27" t="s">
        <v>902</v>
      </c>
      <c r="C468" s="26" t="s">
        <v>790</v>
      </c>
      <c r="D468" s="26" t="s">
        <v>1816</v>
      </c>
      <c r="E468" s="27" t="s">
        <v>1817</v>
      </c>
      <c r="F468" s="28">
        <v>58.5</v>
      </c>
      <c r="G468" s="29" t="s">
        <v>1818</v>
      </c>
      <c r="H468" s="28">
        <f t="shared" si="7"/>
        <v>58.5</v>
      </c>
      <c r="I468" s="30" t="str">
        <f>HYPERLINK(CONCATENATE("http://www.mercadopublico.cl/TiendaFicha/Ficha?idProducto=",Tabla3[[#This Row],[ID]]))</f>
        <v>http://www.mercadopublico.cl/TiendaFicha/Ficha?idProducto=1546881</v>
      </c>
      <c r="J468" s="31" t="str">
        <f>HYPERLINK(Tabla3[[#This Row],[Link1]],"Link")</f>
        <v>Link</v>
      </c>
    </row>
    <row r="469" spans="1:10" ht="65.25" customHeight="1" x14ac:dyDescent="0.25">
      <c r="A469" s="26">
        <v>1375633</v>
      </c>
      <c r="B469" s="27" t="s">
        <v>902</v>
      </c>
      <c r="C469" s="26" t="s">
        <v>790</v>
      </c>
      <c r="D469" s="26" t="s">
        <v>1819</v>
      </c>
      <c r="E469" s="27" t="s">
        <v>1820</v>
      </c>
      <c r="F469" s="28">
        <v>57.38</v>
      </c>
      <c r="G469" s="29" t="s">
        <v>1821</v>
      </c>
      <c r="H469" s="28">
        <f t="shared" si="7"/>
        <v>57.38</v>
      </c>
      <c r="I469" s="30" t="str">
        <f>HYPERLINK(CONCATENATE("http://www.mercadopublico.cl/TiendaFicha/Ficha?idProducto=",Tabla3[[#This Row],[ID]]))</f>
        <v>http://www.mercadopublico.cl/TiendaFicha/Ficha?idProducto=1375633</v>
      </c>
      <c r="J469" s="31" t="str">
        <f>HYPERLINK(Tabla3[[#This Row],[Link1]],"Link")</f>
        <v>Link</v>
      </c>
    </row>
    <row r="470" spans="1:10" ht="65.25" customHeight="1" x14ac:dyDescent="0.25">
      <c r="A470" s="26">
        <v>1554908</v>
      </c>
      <c r="B470" s="27" t="s">
        <v>1822</v>
      </c>
      <c r="C470" s="26" t="s">
        <v>1823</v>
      </c>
      <c r="D470" s="26" t="s">
        <v>1824</v>
      </c>
      <c r="E470" s="27" t="s">
        <v>1825</v>
      </c>
      <c r="F470" s="28">
        <v>57</v>
      </c>
      <c r="G470" s="29" t="s">
        <v>1826</v>
      </c>
      <c r="H470" s="28">
        <f t="shared" si="7"/>
        <v>57</v>
      </c>
      <c r="I470" s="30" t="str">
        <f>HYPERLINK(CONCATENATE("http://www.mercadopublico.cl/TiendaFicha/Ficha?idProducto=",Tabla3[[#This Row],[ID]]))</f>
        <v>http://www.mercadopublico.cl/TiendaFicha/Ficha?idProducto=1554908</v>
      </c>
      <c r="J470" s="31" t="str">
        <f>HYPERLINK(Tabla3[[#This Row],[Link1]],"Link")</f>
        <v>Link</v>
      </c>
    </row>
    <row r="471" spans="1:10" ht="65.25" customHeight="1" x14ac:dyDescent="0.25">
      <c r="A471" s="26">
        <v>1584917</v>
      </c>
      <c r="B471" s="27" t="s">
        <v>1827</v>
      </c>
      <c r="C471" s="26" t="s">
        <v>1148</v>
      </c>
      <c r="D471" s="26" t="s">
        <v>1828</v>
      </c>
      <c r="E471" s="27" t="s">
        <v>1829</v>
      </c>
      <c r="F471" s="28">
        <v>55.99</v>
      </c>
      <c r="G471" s="29" t="s">
        <v>1830</v>
      </c>
      <c r="H471" s="28">
        <f t="shared" si="7"/>
        <v>55.99</v>
      </c>
      <c r="I471" s="30" t="str">
        <f>HYPERLINK(CONCATENATE("http://www.mercadopublico.cl/TiendaFicha/Ficha?idProducto=",Tabla3[[#This Row],[ID]]))</f>
        <v>http://www.mercadopublico.cl/TiendaFicha/Ficha?idProducto=1584917</v>
      </c>
      <c r="J471" s="31" t="str">
        <f>HYPERLINK(Tabla3[[#This Row],[Link1]],"Link")</f>
        <v>Link</v>
      </c>
    </row>
    <row r="472" spans="1:10" ht="65.25" customHeight="1" x14ac:dyDescent="0.25">
      <c r="A472" s="26">
        <v>1600668</v>
      </c>
      <c r="B472" s="27" t="s">
        <v>451</v>
      </c>
      <c r="C472" s="26" t="s">
        <v>437</v>
      </c>
      <c r="D472" s="26" t="s">
        <v>1831</v>
      </c>
      <c r="E472" s="27" t="s">
        <v>1832</v>
      </c>
      <c r="F472" s="28">
        <v>54.87</v>
      </c>
      <c r="G472" s="29" t="s">
        <v>1833</v>
      </c>
      <c r="H472" s="28">
        <f t="shared" si="7"/>
        <v>54.87</v>
      </c>
      <c r="I472" s="30" t="str">
        <f>HYPERLINK(CONCATENATE("http://www.mercadopublico.cl/TiendaFicha/Ficha?idProducto=",Tabla3[[#This Row],[ID]]))</f>
        <v>http://www.mercadopublico.cl/TiendaFicha/Ficha?idProducto=1600668</v>
      </c>
      <c r="J472" s="31" t="str">
        <f>HYPERLINK(Tabla3[[#This Row],[Link1]],"Link")</f>
        <v>Link</v>
      </c>
    </row>
    <row r="473" spans="1:10" ht="65.25" customHeight="1" x14ac:dyDescent="0.25">
      <c r="A473" s="26">
        <v>1599778</v>
      </c>
      <c r="B473" s="27" t="s">
        <v>496</v>
      </c>
      <c r="C473" s="26" t="s">
        <v>1331</v>
      </c>
      <c r="D473" s="26" t="s">
        <v>1834</v>
      </c>
      <c r="E473" s="27" t="s">
        <v>1738</v>
      </c>
      <c r="F473" s="28">
        <v>53</v>
      </c>
      <c r="G473" s="29" t="s">
        <v>1835</v>
      </c>
      <c r="H473" s="28">
        <f t="shared" si="7"/>
        <v>53</v>
      </c>
      <c r="I473" s="30" t="str">
        <f>HYPERLINK(CONCATENATE("http://www.mercadopublico.cl/TiendaFicha/Ficha?idProducto=",Tabla3[[#This Row],[ID]]))</f>
        <v>http://www.mercadopublico.cl/TiendaFicha/Ficha?idProducto=1599778</v>
      </c>
      <c r="J473" s="31" t="str">
        <f>HYPERLINK(Tabla3[[#This Row],[Link1]],"Link")</f>
        <v>Link</v>
      </c>
    </row>
    <row r="474" spans="1:10" ht="65.25" customHeight="1" x14ac:dyDescent="0.25">
      <c r="A474" s="26">
        <v>1357063</v>
      </c>
      <c r="B474" s="27" t="s">
        <v>902</v>
      </c>
      <c r="C474" s="26" t="s">
        <v>790</v>
      </c>
      <c r="D474" s="26" t="s">
        <v>1836</v>
      </c>
      <c r="E474" s="27" t="s">
        <v>1837</v>
      </c>
      <c r="F474" s="28">
        <v>53</v>
      </c>
      <c r="G474" s="29" t="s">
        <v>1838</v>
      </c>
      <c r="H474" s="28">
        <f t="shared" si="7"/>
        <v>53</v>
      </c>
      <c r="I474" s="30" t="str">
        <f>HYPERLINK(CONCATENATE("http://www.mercadopublico.cl/TiendaFicha/Ficha?idProducto=",Tabla3[[#This Row],[ID]]))</f>
        <v>http://www.mercadopublico.cl/TiendaFicha/Ficha?idProducto=1357063</v>
      </c>
      <c r="J474" s="31" t="str">
        <f>HYPERLINK(Tabla3[[#This Row],[Link1]],"Link")</f>
        <v>Link</v>
      </c>
    </row>
    <row r="475" spans="1:10" ht="65.25" customHeight="1" x14ac:dyDescent="0.25">
      <c r="A475" s="26">
        <v>1073271</v>
      </c>
      <c r="B475" s="27" t="s">
        <v>694</v>
      </c>
      <c r="C475" s="26" t="s">
        <v>29</v>
      </c>
      <c r="D475" s="26" t="s">
        <v>1839</v>
      </c>
      <c r="E475" s="27" t="s">
        <v>1840</v>
      </c>
      <c r="F475" s="28">
        <v>52.5</v>
      </c>
      <c r="G475" s="29" t="s">
        <v>1841</v>
      </c>
      <c r="H475" s="28">
        <f t="shared" si="7"/>
        <v>52.5</v>
      </c>
      <c r="I475" s="30" t="str">
        <f>HYPERLINK(CONCATENATE("http://www.mercadopublico.cl/TiendaFicha/Ficha?idProducto=",Tabla3[[#This Row],[ID]]))</f>
        <v>http://www.mercadopublico.cl/TiendaFicha/Ficha?idProducto=1073271</v>
      </c>
      <c r="J475" s="31" t="str">
        <f>HYPERLINK(Tabla3[[#This Row],[Link1]],"Link")</f>
        <v>Link</v>
      </c>
    </row>
    <row r="476" spans="1:10" ht="65.25" customHeight="1" x14ac:dyDescent="0.25">
      <c r="A476" s="26">
        <v>1073166</v>
      </c>
      <c r="B476" s="27" t="s">
        <v>1842</v>
      </c>
      <c r="C476" s="26" t="s">
        <v>1843</v>
      </c>
      <c r="D476" s="26" t="s">
        <v>1844</v>
      </c>
      <c r="E476" s="27" t="s">
        <v>1844</v>
      </c>
      <c r="F476" s="28">
        <v>52.22</v>
      </c>
      <c r="G476" s="29" t="s">
        <v>1845</v>
      </c>
      <c r="H476" s="28">
        <f t="shared" si="7"/>
        <v>52.22</v>
      </c>
      <c r="I476" s="30" t="str">
        <f>HYPERLINK(CONCATENATE("http://www.mercadopublico.cl/TiendaFicha/Ficha?idProducto=",Tabla3[[#This Row],[ID]]))</f>
        <v>http://www.mercadopublico.cl/TiendaFicha/Ficha?idProducto=1073166</v>
      </c>
      <c r="J476" s="31" t="str">
        <f>HYPERLINK(Tabla3[[#This Row],[Link1]],"Link")</f>
        <v>Link</v>
      </c>
    </row>
    <row r="477" spans="1:10" ht="65.25" customHeight="1" x14ac:dyDescent="0.25">
      <c r="A477" s="26">
        <v>1599794</v>
      </c>
      <c r="B477" s="27" t="s">
        <v>496</v>
      </c>
      <c r="C477" s="26" t="s">
        <v>1331</v>
      </c>
      <c r="D477" s="26" t="s">
        <v>1846</v>
      </c>
      <c r="E477" s="27" t="s">
        <v>1768</v>
      </c>
      <c r="F477" s="28">
        <v>49.44</v>
      </c>
      <c r="G477" s="29" t="s">
        <v>1847</v>
      </c>
      <c r="H477" s="28">
        <f t="shared" si="7"/>
        <v>49.44</v>
      </c>
      <c r="I477" s="30" t="str">
        <f>HYPERLINK(CONCATENATE("http://www.mercadopublico.cl/TiendaFicha/Ficha?idProducto=",Tabla3[[#This Row],[ID]]))</f>
        <v>http://www.mercadopublico.cl/TiendaFicha/Ficha?idProducto=1599794</v>
      </c>
      <c r="J477" s="31" t="str">
        <f>HYPERLINK(Tabla3[[#This Row],[Link1]],"Link")</f>
        <v>Link</v>
      </c>
    </row>
    <row r="478" spans="1:10" ht="65.25" customHeight="1" x14ac:dyDescent="0.25">
      <c r="A478" s="26">
        <v>1391249</v>
      </c>
      <c r="B478" s="27" t="s">
        <v>464</v>
      </c>
      <c r="C478" s="26" t="s">
        <v>1446</v>
      </c>
      <c r="D478" s="26" t="s">
        <v>1848</v>
      </c>
      <c r="E478" s="27" t="s">
        <v>1849</v>
      </c>
      <c r="F478" s="28">
        <v>49</v>
      </c>
      <c r="G478" s="29" t="s">
        <v>1850</v>
      </c>
      <c r="H478" s="28">
        <f t="shared" si="7"/>
        <v>49</v>
      </c>
      <c r="I478" s="30" t="str">
        <f>HYPERLINK(CONCATENATE("http://www.mercadopublico.cl/TiendaFicha/Ficha?idProducto=",Tabla3[[#This Row],[ID]]))</f>
        <v>http://www.mercadopublico.cl/TiendaFicha/Ficha?idProducto=1391249</v>
      </c>
      <c r="J478" s="31" t="str">
        <f>HYPERLINK(Tabla3[[#This Row],[Link1]],"Link")</f>
        <v>Link</v>
      </c>
    </row>
    <row r="479" spans="1:10" ht="65.25" customHeight="1" x14ac:dyDescent="0.25">
      <c r="A479" s="26">
        <v>1600669</v>
      </c>
      <c r="B479" s="27" t="s">
        <v>451</v>
      </c>
      <c r="C479" s="26" t="s">
        <v>437</v>
      </c>
      <c r="D479" s="26" t="s">
        <v>1851</v>
      </c>
      <c r="E479" s="27" t="s">
        <v>1852</v>
      </c>
      <c r="F479" s="28">
        <v>47</v>
      </c>
      <c r="G479" s="29" t="s">
        <v>1853</v>
      </c>
      <c r="H479" s="28">
        <f t="shared" si="7"/>
        <v>47</v>
      </c>
      <c r="I479" s="30" t="str">
        <f>HYPERLINK(CONCATENATE("http://www.mercadopublico.cl/TiendaFicha/Ficha?idProducto=",Tabla3[[#This Row],[ID]]))</f>
        <v>http://www.mercadopublico.cl/TiendaFicha/Ficha?idProducto=1600669</v>
      </c>
      <c r="J479" s="31" t="str">
        <f>HYPERLINK(Tabla3[[#This Row],[Link1]],"Link")</f>
        <v>Link</v>
      </c>
    </row>
    <row r="480" spans="1:10" ht="65.25" customHeight="1" x14ac:dyDescent="0.25">
      <c r="A480" s="26">
        <v>1385210</v>
      </c>
      <c r="B480" s="27" t="s">
        <v>387</v>
      </c>
      <c r="C480" s="26" t="s">
        <v>388</v>
      </c>
      <c r="D480" s="26" t="s">
        <v>1854</v>
      </c>
      <c r="E480" s="27" t="s">
        <v>1855</v>
      </c>
      <c r="F480" s="28">
        <v>45.9</v>
      </c>
      <c r="G480" s="29" t="s">
        <v>1856</v>
      </c>
      <c r="H480" s="28">
        <f t="shared" si="7"/>
        <v>45.9</v>
      </c>
      <c r="I480" s="30" t="str">
        <f>HYPERLINK(CONCATENATE("http://www.mercadopublico.cl/TiendaFicha/Ficha?idProducto=",Tabla3[[#This Row],[ID]]))</f>
        <v>http://www.mercadopublico.cl/TiendaFicha/Ficha?idProducto=1385210</v>
      </c>
      <c r="J480" s="31" t="str">
        <f>HYPERLINK(Tabla3[[#This Row],[Link1]],"Link")</f>
        <v>Link</v>
      </c>
    </row>
    <row r="481" spans="1:10" ht="65.25" customHeight="1" x14ac:dyDescent="0.25">
      <c r="A481" s="26">
        <v>1551304</v>
      </c>
      <c r="B481" s="27" t="s">
        <v>690</v>
      </c>
      <c r="C481" s="26" t="s">
        <v>790</v>
      </c>
      <c r="D481" s="26" t="s">
        <v>1857</v>
      </c>
      <c r="E481" s="27" t="s">
        <v>1858</v>
      </c>
      <c r="F481" s="28">
        <v>44.44</v>
      </c>
      <c r="G481" s="29" t="s">
        <v>1859</v>
      </c>
      <c r="H481" s="28">
        <f t="shared" si="7"/>
        <v>44.44</v>
      </c>
      <c r="I481" s="30" t="str">
        <f>HYPERLINK(CONCATENATE("http://www.mercadopublico.cl/TiendaFicha/Ficha?idProducto=",Tabla3[[#This Row],[ID]]))</f>
        <v>http://www.mercadopublico.cl/TiendaFicha/Ficha?idProducto=1551304</v>
      </c>
      <c r="J481" s="31" t="str">
        <f>HYPERLINK(Tabla3[[#This Row],[Link1]],"Link")</f>
        <v>Link</v>
      </c>
    </row>
    <row r="482" spans="1:10" ht="65.25" customHeight="1" x14ac:dyDescent="0.25">
      <c r="A482" s="26">
        <v>1554910</v>
      </c>
      <c r="B482" s="27" t="s">
        <v>496</v>
      </c>
      <c r="C482" s="26" t="s">
        <v>1331</v>
      </c>
      <c r="D482" s="26" t="s">
        <v>1860</v>
      </c>
      <c r="E482" s="27" t="s">
        <v>1861</v>
      </c>
      <c r="F482" s="28">
        <v>43.67</v>
      </c>
      <c r="G482" s="29" t="s">
        <v>1862</v>
      </c>
      <c r="H482" s="28">
        <f t="shared" si="7"/>
        <v>43.67</v>
      </c>
      <c r="I482" s="30" t="str">
        <f>HYPERLINK(CONCATENATE("http://www.mercadopublico.cl/TiendaFicha/Ficha?idProducto=",Tabla3[[#This Row],[ID]]))</f>
        <v>http://www.mercadopublico.cl/TiendaFicha/Ficha?idProducto=1554910</v>
      </c>
      <c r="J482" s="31" t="str">
        <f>HYPERLINK(Tabla3[[#This Row],[Link1]],"Link")</f>
        <v>Link</v>
      </c>
    </row>
    <row r="483" spans="1:10" ht="65.25" customHeight="1" x14ac:dyDescent="0.25">
      <c r="A483" s="26">
        <v>1597309</v>
      </c>
      <c r="B483" s="27" t="s">
        <v>1863</v>
      </c>
      <c r="C483" s="26" t="s">
        <v>1148</v>
      </c>
      <c r="D483" s="26" t="s">
        <v>1864</v>
      </c>
      <c r="E483" s="27" t="s">
        <v>1865</v>
      </c>
      <c r="F483" s="28">
        <v>43.3</v>
      </c>
      <c r="G483" s="29" t="s">
        <v>1866</v>
      </c>
      <c r="H483" s="28">
        <f t="shared" si="7"/>
        <v>43.3</v>
      </c>
      <c r="I483" s="30" t="str">
        <f>HYPERLINK(CONCATENATE("http://www.mercadopublico.cl/TiendaFicha/Ficha?idProducto=",Tabla3[[#This Row],[ID]]))</f>
        <v>http://www.mercadopublico.cl/TiendaFicha/Ficha?idProducto=1597309</v>
      </c>
      <c r="J483" s="31" t="str">
        <f>HYPERLINK(Tabla3[[#This Row],[Link1]],"Link")</f>
        <v>Link</v>
      </c>
    </row>
    <row r="484" spans="1:10" ht="65.25" customHeight="1" x14ac:dyDescent="0.25">
      <c r="A484" s="26">
        <v>1374157</v>
      </c>
      <c r="B484" s="27" t="s">
        <v>1374</v>
      </c>
      <c r="C484" s="26" t="s">
        <v>1148</v>
      </c>
      <c r="D484" s="26" t="s">
        <v>1867</v>
      </c>
      <c r="E484" s="27" t="s">
        <v>1868</v>
      </c>
      <c r="F484" s="28">
        <v>39</v>
      </c>
      <c r="G484" s="29" t="s">
        <v>1869</v>
      </c>
      <c r="H484" s="28">
        <f t="shared" si="7"/>
        <v>39</v>
      </c>
      <c r="I484" s="30" t="str">
        <f>HYPERLINK(CONCATENATE("http://www.mercadopublico.cl/TiendaFicha/Ficha?idProducto=",Tabla3[[#This Row],[ID]]))</f>
        <v>http://www.mercadopublico.cl/TiendaFicha/Ficha?idProducto=1374157</v>
      </c>
      <c r="J484" s="31" t="str">
        <f>HYPERLINK(Tabla3[[#This Row],[Link1]],"Link")</f>
        <v>Link</v>
      </c>
    </row>
    <row r="485" spans="1:10" ht="65.25" customHeight="1" x14ac:dyDescent="0.25">
      <c r="A485" s="26">
        <v>1390403</v>
      </c>
      <c r="B485" s="27" t="s">
        <v>902</v>
      </c>
      <c r="C485" s="26" t="s">
        <v>790</v>
      </c>
      <c r="D485" s="26" t="s">
        <v>1870</v>
      </c>
      <c r="E485" s="27" t="s">
        <v>1871</v>
      </c>
      <c r="F485" s="28">
        <v>39</v>
      </c>
      <c r="G485" s="29" t="s">
        <v>1872</v>
      </c>
      <c r="H485" s="28">
        <f t="shared" si="7"/>
        <v>39</v>
      </c>
      <c r="I485" s="30" t="str">
        <f>HYPERLINK(CONCATENATE("http://www.mercadopublico.cl/TiendaFicha/Ficha?idProducto=",Tabla3[[#This Row],[ID]]))</f>
        <v>http://www.mercadopublico.cl/TiendaFicha/Ficha?idProducto=1390403</v>
      </c>
      <c r="J485" s="31" t="str">
        <f>HYPERLINK(Tabla3[[#This Row],[Link1]],"Link")</f>
        <v>Link</v>
      </c>
    </row>
    <row r="486" spans="1:10" ht="65.25" customHeight="1" x14ac:dyDescent="0.25">
      <c r="A486" s="26">
        <v>1594685</v>
      </c>
      <c r="B486" s="27" t="s">
        <v>479</v>
      </c>
      <c r="C486" s="26" t="s">
        <v>346</v>
      </c>
      <c r="D486" s="26" t="s">
        <v>1873</v>
      </c>
      <c r="E486" s="27" t="s">
        <v>1874</v>
      </c>
      <c r="F486" s="28">
        <v>39</v>
      </c>
      <c r="G486" s="29" t="s">
        <v>1875</v>
      </c>
      <c r="H486" s="28">
        <f t="shared" si="7"/>
        <v>39</v>
      </c>
      <c r="I486" s="30" t="str">
        <f>HYPERLINK(CONCATENATE("http://www.mercadopublico.cl/TiendaFicha/Ficha?idProducto=",Tabla3[[#This Row],[ID]]))</f>
        <v>http://www.mercadopublico.cl/TiendaFicha/Ficha?idProducto=1594685</v>
      </c>
      <c r="J486" s="31" t="str">
        <f>HYPERLINK(Tabla3[[#This Row],[Link1]],"Link")</f>
        <v>Link</v>
      </c>
    </row>
    <row r="487" spans="1:10" ht="65.25" customHeight="1" x14ac:dyDescent="0.25">
      <c r="A487" s="26">
        <v>1587233</v>
      </c>
      <c r="B487" s="27" t="s">
        <v>1562</v>
      </c>
      <c r="C487" s="26" t="s">
        <v>1876</v>
      </c>
      <c r="D487" s="26" t="s">
        <v>1877</v>
      </c>
      <c r="E487" s="27" t="s">
        <v>1878</v>
      </c>
      <c r="F487" s="28">
        <v>38</v>
      </c>
      <c r="G487" s="29" t="s">
        <v>1879</v>
      </c>
      <c r="H487" s="28">
        <f t="shared" si="7"/>
        <v>38</v>
      </c>
      <c r="I487" s="30" t="str">
        <f>HYPERLINK(CONCATENATE("http://www.mercadopublico.cl/TiendaFicha/Ficha?idProducto=",Tabla3[[#This Row],[ID]]))</f>
        <v>http://www.mercadopublico.cl/TiendaFicha/Ficha?idProducto=1587233</v>
      </c>
      <c r="J487" s="31" t="str">
        <f>HYPERLINK(Tabla3[[#This Row],[Link1]],"Link")</f>
        <v>Link</v>
      </c>
    </row>
    <row r="488" spans="1:10" ht="65.25" customHeight="1" x14ac:dyDescent="0.25">
      <c r="A488" s="26">
        <v>1584931</v>
      </c>
      <c r="B488" s="27" t="s">
        <v>548</v>
      </c>
      <c r="C488" s="26" t="s">
        <v>1148</v>
      </c>
      <c r="D488" s="26" t="s">
        <v>1880</v>
      </c>
      <c r="E488" s="27" t="s">
        <v>1881</v>
      </c>
      <c r="F488" s="28">
        <v>38</v>
      </c>
      <c r="G488" s="29" t="s">
        <v>1882</v>
      </c>
      <c r="H488" s="28">
        <f t="shared" si="7"/>
        <v>38</v>
      </c>
      <c r="I488" s="30" t="str">
        <f>HYPERLINK(CONCATENATE("http://www.mercadopublico.cl/TiendaFicha/Ficha?idProducto=",Tabla3[[#This Row],[ID]]))</f>
        <v>http://www.mercadopublico.cl/TiendaFicha/Ficha?idProducto=1584931</v>
      </c>
      <c r="J488" s="31" t="str">
        <f>HYPERLINK(Tabla3[[#This Row],[Link1]],"Link")</f>
        <v>Link</v>
      </c>
    </row>
    <row r="489" spans="1:10" ht="65.25" customHeight="1" x14ac:dyDescent="0.25">
      <c r="A489" s="26">
        <v>1609183</v>
      </c>
      <c r="B489" s="27" t="s">
        <v>1697</v>
      </c>
      <c r="C489" s="26" t="s">
        <v>1883</v>
      </c>
      <c r="D489" s="26" t="s">
        <v>1884</v>
      </c>
      <c r="E489" s="27" t="s">
        <v>1885</v>
      </c>
      <c r="F489" s="28">
        <v>37</v>
      </c>
      <c r="G489" s="29" t="s">
        <v>1886</v>
      </c>
      <c r="H489" s="28">
        <f t="shared" si="7"/>
        <v>37</v>
      </c>
      <c r="I489" s="30" t="str">
        <f>HYPERLINK(CONCATENATE("http://www.mercadopublico.cl/TiendaFicha/Ficha?idProducto=",Tabla3[[#This Row],[ID]]))</f>
        <v>http://www.mercadopublico.cl/TiendaFicha/Ficha?idProducto=1609183</v>
      </c>
      <c r="J489" s="31" t="str">
        <f>HYPERLINK(Tabla3[[#This Row],[Link1]],"Link")</f>
        <v>Link</v>
      </c>
    </row>
    <row r="490" spans="1:10" ht="65.25" customHeight="1" x14ac:dyDescent="0.25">
      <c r="A490" s="26">
        <v>1554912</v>
      </c>
      <c r="B490" s="27" t="s">
        <v>902</v>
      </c>
      <c r="C490" s="26" t="s">
        <v>790</v>
      </c>
      <c r="D490" s="26" t="s">
        <v>1887</v>
      </c>
      <c r="E490" s="27" t="s">
        <v>1888</v>
      </c>
      <c r="F490" s="28">
        <v>36</v>
      </c>
      <c r="G490" s="29" t="s">
        <v>1889</v>
      </c>
      <c r="H490" s="28">
        <f t="shared" si="7"/>
        <v>36</v>
      </c>
      <c r="I490" s="30" t="str">
        <f>HYPERLINK(CONCATENATE("http://www.mercadopublico.cl/TiendaFicha/Ficha?idProducto=",Tabla3[[#This Row],[ID]]))</f>
        <v>http://www.mercadopublico.cl/TiendaFicha/Ficha?idProducto=1554912</v>
      </c>
      <c r="J490" s="31" t="str">
        <f>HYPERLINK(Tabla3[[#This Row],[Link1]],"Link")</f>
        <v>Link</v>
      </c>
    </row>
    <row r="491" spans="1:10" ht="65.25" customHeight="1" x14ac:dyDescent="0.25">
      <c r="A491" s="26">
        <v>1594779</v>
      </c>
      <c r="B491" s="27" t="s">
        <v>362</v>
      </c>
      <c r="C491" s="26" t="s">
        <v>346</v>
      </c>
      <c r="D491" s="26" t="s">
        <v>1890</v>
      </c>
      <c r="E491" s="27" t="s">
        <v>1891</v>
      </c>
      <c r="F491" s="28">
        <v>33.69</v>
      </c>
      <c r="G491" s="29" t="s">
        <v>1892</v>
      </c>
      <c r="H491" s="28">
        <f t="shared" si="7"/>
        <v>33.69</v>
      </c>
      <c r="I491" s="30" t="str">
        <f>HYPERLINK(CONCATENATE("http://www.mercadopublico.cl/TiendaFicha/Ficha?idProducto=",Tabla3[[#This Row],[ID]]))</f>
        <v>http://www.mercadopublico.cl/TiendaFicha/Ficha?idProducto=1594779</v>
      </c>
      <c r="J491" s="31" t="str">
        <f>HYPERLINK(Tabla3[[#This Row],[Link1]],"Link")</f>
        <v>Link</v>
      </c>
    </row>
    <row r="492" spans="1:10" ht="65.25" customHeight="1" x14ac:dyDescent="0.25">
      <c r="A492" s="26">
        <v>1537395</v>
      </c>
      <c r="B492" s="27" t="s">
        <v>436</v>
      </c>
      <c r="C492" s="26" t="s">
        <v>437</v>
      </c>
      <c r="D492" s="26" t="s">
        <v>1893</v>
      </c>
      <c r="E492" s="27" t="s">
        <v>1894</v>
      </c>
      <c r="F492" s="28">
        <v>32</v>
      </c>
      <c r="G492" s="29" t="s">
        <v>1895</v>
      </c>
      <c r="H492" s="28">
        <f t="shared" si="7"/>
        <v>32</v>
      </c>
      <c r="I492" s="30" t="str">
        <f>HYPERLINK(CONCATENATE("http://www.mercadopublico.cl/TiendaFicha/Ficha?idProducto=",Tabla3[[#This Row],[ID]]))</f>
        <v>http://www.mercadopublico.cl/TiendaFicha/Ficha?idProducto=1537395</v>
      </c>
      <c r="J492" s="31" t="str">
        <f>HYPERLINK(Tabla3[[#This Row],[Link1]],"Link")</f>
        <v>Link</v>
      </c>
    </row>
    <row r="493" spans="1:10" ht="65.25" customHeight="1" x14ac:dyDescent="0.25">
      <c r="A493" s="26">
        <v>1594603</v>
      </c>
      <c r="B493" s="27" t="s">
        <v>1896</v>
      </c>
      <c r="C493" s="26" t="s">
        <v>381</v>
      </c>
      <c r="D493" s="26" t="s">
        <v>1897</v>
      </c>
      <c r="E493" s="27" t="s">
        <v>1898</v>
      </c>
      <c r="F493" s="28">
        <v>31</v>
      </c>
      <c r="G493" s="29" t="s">
        <v>1899</v>
      </c>
      <c r="H493" s="28">
        <f t="shared" si="7"/>
        <v>31</v>
      </c>
      <c r="I493" s="30" t="str">
        <f>HYPERLINK(CONCATENATE("http://www.mercadopublico.cl/TiendaFicha/Ficha?idProducto=",Tabla3[[#This Row],[ID]]))</f>
        <v>http://www.mercadopublico.cl/TiendaFicha/Ficha?idProducto=1594603</v>
      </c>
      <c r="J493" s="31" t="str">
        <f>HYPERLINK(Tabla3[[#This Row],[Link1]],"Link")</f>
        <v>Link</v>
      </c>
    </row>
    <row r="494" spans="1:10" ht="65.25" customHeight="1" x14ac:dyDescent="0.25">
      <c r="A494" s="26">
        <v>1356142</v>
      </c>
      <c r="B494" s="27" t="s">
        <v>1267</v>
      </c>
      <c r="C494" s="26" t="s">
        <v>1843</v>
      </c>
      <c r="D494" s="26" t="s">
        <v>1900</v>
      </c>
      <c r="E494" s="27" t="s">
        <v>1901</v>
      </c>
      <c r="F494" s="28">
        <v>30.38</v>
      </c>
      <c r="G494" s="29" t="s">
        <v>1902</v>
      </c>
      <c r="H494" s="28">
        <f t="shared" si="7"/>
        <v>30.38</v>
      </c>
      <c r="I494" s="30" t="str">
        <f>HYPERLINK(CONCATENATE("http://www.mercadopublico.cl/TiendaFicha/Ficha?idProducto=",Tabla3[[#This Row],[ID]]))</f>
        <v>http://www.mercadopublico.cl/TiendaFicha/Ficha?idProducto=1356142</v>
      </c>
      <c r="J494" s="31" t="str">
        <f>HYPERLINK(Tabla3[[#This Row],[Link1]],"Link")</f>
        <v>Link</v>
      </c>
    </row>
    <row r="495" spans="1:10" ht="65.25" customHeight="1" x14ac:dyDescent="0.25">
      <c r="A495" s="26">
        <v>1594584</v>
      </c>
      <c r="B495" s="27" t="s">
        <v>1896</v>
      </c>
      <c r="C495" s="26" t="s">
        <v>354</v>
      </c>
      <c r="D495" s="26" t="s">
        <v>1903</v>
      </c>
      <c r="E495" s="27" t="s">
        <v>1904</v>
      </c>
      <c r="F495" s="28">
        <v>30</v>
      </c>
      <c r="G495" s="29" t="s">
        <v>1905</v>
      </c>
      <c r="H495" s="28">
        <f t="shared" si="7"/>
        <v>30</v>
      </c>
      <c r="I495" s="30" t="str">
        <f>HYPERLINK(CONCATENATE("http://www.mercadopublico.cl/TiendaFicha/Ficha?idProducto=",Tabla3[[#This Row],[ID]]))</f>
        <v>http://www.mercadopublico.cl/TiendaFicha/Ficha?idProducto=1594584</v>
      </c>
      <c r="J495" s="31" t="str">
        <f>HYPERLINK(Tabla3[[#This Row],[Link1]],"Link")</f>
        <v>Link</v>
      </c>
    </row>
    <row r="496" spans="1:10" ht="65.25" customHeight="1" x14ac:dyDescent="0.25">
      <c r="A496" s="26">
        <v>1597317</v>
      </c>
      <c r="B496" s="27" t="s">
        <v>1863</v>
      </c>
      <c r="C496" s="26" t="s">
        <v>1148</v>
      </c>
      <c r="D496" s="26" t="s">
        <v>1906</v>
      </c>
      <c r="E496" s="27" t="s">
        <v>1907</v>
      </c>
      <c r="F496" s="28">
        <v>28.8</v>
      </c>
      <c r="G496" s="29" t="s">
        <v>1908</v>
      </c>
      <c r="H496" s="28">
        <f t="shared" si="7"/>
        <v>28.8</v>
      </c>
      <c r="I496" s="30" t="str">
        <f>HYPERLINK(CONCATENATE("http://www.mercadopublico.cl/TiendaFicha/Ficha?idProducto=",Tabla3[[#This Row],[ID]]))</f>
        <v>http://www.mercadopublico.cl/TiendaFicha/Ficha?idProducto=1597317</v>
      </c>
      <c r="J496" s="31" t="str">
        <f>HYPERLINK(Tabla3[[#This Row],[Link1]],"Link")</f>
        <v>Link</v>
      </c>
    </row>
    <row r="497" spans="1:10" ht="65.25" customHeight="1" x14ac:dyDescent="0.25">
      <c r="A497" s="26">
        <v>1384306</v>
      </c>
      <c r="B497" s="27" t="s">
        <v>1863</v>
      </c>
      <c r="C497" s="26" t="s">
        <v>354</v>
      </c>
      <c r="D497" s="26" t="s">
        <v>1909</v>
      </c>
      <c r="E497" s="27" t="s">
        <v>1910</v>
      </c>
      <c r="F497" s="28">
        <v>28.06</v>
      </c>
      <c r="G497" s="29" t="s">
        <v>1911</v>
      </c>
      <c r="H497" s="28">
        <f t="shared" si="7"/>
        <v>28.06</v>
      </c>
      <c r="I497" s="30" t="str">
        <f>HYPERLINK(CONCATENATE("http://www.mercadopublico.cl/TiendaFicha/Ficha?idProducto=",Tabla3[[#This Row],[ID]]))</f>
        <v>http://www.mercadopublico.cl/TiendaFicha/Ficha?idProducto=1384306</v>
      </c>
      <c r="J497" s="31" t="str">
        <f>HYPERLINK(Tabla3[[#This Row],[Link1]],"Link")</f>
        <v>Link</v>
      </c>
    </row>
    <row r="498" spans="1:10" ht="65.25" customHeight="1" x14ac:dyDescent="0.25">
      <c r="A498" s="26">
        <v>1375436</v>
      </c>
      <c r="B498" s="27" t="s">
        <v>1793</v>
      </c>
      <c r="C498" s="26" t="s">
        <v>1912</v>
      </c>
      <c r="D498" s="26" t="s">
        <v>1913</v>
      </c>
      <c r="E498" s="27" t="s">
        <v>1914</v>
      </c>
      <c r="F498" s="28">
        <v>27.7</v>
      </c>
      <c r="G498" s="29" t="s">
        <v>1915</v>
      </c>
      <c r="H498" s="28">
        <f t="shared" si="7"/>
        <v>27.7</v>
      </c>
      <c r="I498" s="30" t="str">
        <f>HYPERLINK(CONCATENATE("http://www.mercadopublico.cl/TiendaFicha/Ficha?idProducto=",Tabla3[[#This Row],[ID]]))</f>
        <v>http://www.mercadopublico.cl/TiendaFicha/Ficha?idProducto=1375436</v>
      </c>
      <c r="J498" s="31" t="str">
        <f>HYPERLINK(Tabla3[[#This Row],[Link1]],"Link")</f>
        <v>Link</v>
      </c>
    </row>
    <row r="499" spans="1:10" ht="65.25" customHeight="1" x14ac:dyDescent="0.25">
      <c r="A499" s="26">
        <v>1551307</v>
      </c>
      <c r="B499" s="27" t="s">
        <v>690</v>
      </c>
      <c r="C499" s="26" t="s">
        <v>790</v>
      </c>
      <c r="D499" s="26" t="s">
        <v>1916</v>
      </c>
      <c r="E499" s="27" t="s">
        <v>1917</v>
      </c>
      <c r="F499" s="28">
        <v>27.33</v>
      </c>
      <c r="G499" s="29" t="s">
        <v>1918</v>
      </c>
      <c r="H499" s="28">
        <f t="shared" si="7"/>
        <v>27.33</v>
      </c>
      <c r="I499" s="30" t="str">
        <f>HYPERLINK(CONCATENATE("http://www.mercadopublico.cl/TiendaFicha/Ficha?idProducto=",Tabla3[[#This Row],[ID]]))</f>
        <v>http://www.mercadopublico.cl/TiendaFicha/Ficha?idProducto=1551307</v>
      </c>
      <c r="J499" s="31" t="str">
        <f>HYPERLINK(Tabla3[[#This Row],[Link1]],"Link")</f>
        <v>Link</v>
      </c>
    </row>
    <row r="500" spans="1:10" ht="65.25" customHeight="1" x14ac:dyDescent="0.25">
      <c r="A500" s="26">
        <v>1609186</v>
      </c>
      <c r="B500" s="27" t="s">
        <v>1374</v>
      </c>
      <c r="C500" s="26" t="s">
        <v>1883</v>
      </c>
      <c r="D500" s="26" t="s">
        <v>1919</v>
      </c>
      <c r="E500" s="27" t="s">
        <v>1920</v>
      </c>
      <c r="F500" s="28">
        <v>27</v>
      </c>
      <c r="G500" s="29" t="s">
        <v>1921</v>
      </c>
      <c r="H500" s="28">
        <f t="shared" si="7"/>
        <v>27</v>
      </c>
      <c r="I500" s="30" t="str">
        <f>HYPERLINK(CONCATENATE("http://www.mercadopublico.cl/TiendaFicha/Ficha?idProducto=",Tabla3[[#This Row],[ID]]))</f>
        <v>http://www.mercadopublico.cl/TiendaFicha/Ficha?idProducto=1609186</v>
      </c>
      <c r="J500" s="31" t="str">
        <f>HYPERLINK(Tabla3[[#This Row],[Link1]],"Link")</f>
        <v>Link</v>
      </c>
    </row>
    <row r="501" spans="1:10" ht="65.25" customHeight="1" x14ac:dyDescent="0.25">
      <c r="A501" s="26">
        <v>1388589</v>
      </c>
      <c r="B501" s="27" t="s">
        <v>1922</v>
      </c>
      <c r="C501" s="26" t="s">
        <v>790</v>
      </c>
      <c r="D501" s="26" t="s">
        <v>1923</v>
      </c>
      <c r="E501" s="27" t="s">
        <v>1924</v>
      </c>
      <c r="F501" s="28">
        <v>27</v>
      </c>
      <c r="G501" s="29" t="s">
        <v>1925</v>
      </c>
      <c r="H501" s="28">
        <f t="shared" si="7"/>
        <v>27</v>
      </c>
      <c r="I501" s="30" t="str">
        <f>HYPERLINK(CONCATENATE("http://www.mercadopublico.cl/TiendaFicha/Ficha?idProducto=",Tabla3[[#This Row],[ID]]))</f>
        <v>http://www.mercadopublico.cl/TiendaFicha/Ficha?idProducto=1388589</v>
      </c>
      <c r="J501" s="31" t="str">
        <f>HYPERLINK(Tabla3[[#This Row],[Link1]],"Link")</f>
        <v>Link</v>
      </c>
    </row>
    <row r="502" spans="1:10" ht="65.25" customHeight="1" x14ac:dyDescent="0.25">
      <c r="A502" s="26">
        <v>1597318</v>
      </c>
      <c r="B502" s="27" t="s">
        <v>1863</v>
      </c>
      <c r="C502" s="26" t="s">
        <v>1148</v>
      </c>
      <c r="D502" s="26" t="s">
        <v>1926</v>
      </c>
      <c r="E502" s="27" t="s">
        <v>1927</v>
      </c>
      <c r="F502" s="28">
        <v>27</v>
      </c>
      <c r="G502" s="29" t="s">
        <v>1928</v>
      </c>
      <c r="H502" s="28">
        <f t="shared" si="7"/>
        <v>27</v>
      </c>
      <c r="I502" s="30" t="str">
        <f>HYPERLINK(CONCATENATE("http://www.mercadopublico.cl/TiendaFicha/Ficha?idProducto=",Tabla3[[#This Row],[ID]]))</f>
        <v>http://www.mercadopublico.cl/TiendaFicha/Ficha?idProducto=1597318</v>
      </c>
      <c r="J502" s="31" t="str">
        <f>HYPERLINK(Tabla3[[#This Row],[Link1]],"Link")</f>
        <v>Link</v>
      </c>
    </row>
    <row r="503" spans="1:10" ht="65.25" customHeight="1" x14ac:dyDescent="0.25">
      <c r="A503" s="26">
        <v>1565507</v>
      </c>
      <c r="B503" s="27" t="s">
        <v>1929</v>
      </c>
      <c r="C503" s="26" t="s">
        <v>1148</v>
      </c>
      <c r="D503" s="26" t="s">
        <v>1930</v>
      </c>
      <c r="E503" s="27" t="s">
        <v>1931</v>
      </c>
      <c r="F503" s="28">
        <v>26.96</v>
      </c>
      <c r="G503" s="29" t="s">
        <v>1932</v>
      </c>
      <c r="H503" s="28">
        <f t="shared" si="7"/>
        <v>26.96</v>
      </c>
      <c r="I503" s="30" t="str">
        <f>HYPERLINK(CONCATENATE("http://www.mercadopublico.cl/TiendaFicha/Ficha?idProducto=",Tabla3[[#This Row],[ID]]))</f>
        <v>http://www.mercadopublico.cl/TiendaFicha/Ficha?idProducto=1565507</v>
      </c>
      <c r="J503" s="31" t="str">
        <f>HYPERLINK(Tabla3[[#This Row],[Link1]],"Link")</f>
        <v>Link</v>
      </c>
    </row>
    <row r="504" spans="1:10" ht="65.25" customHeight="1" x14ac:dyDescent="0.25">
      <c r="A504" s="26">
        <v>1597299</v>
      </c>
      <c r="B504" s="27" t="s">
        <v>1933</v>
      </c>
      <c r="C504" s="26" t="s">
        <v>1148</v>
      </c>
      <c r="D504" s="26" t="s">
        <v>1934</v>
      </c>
      <c r="E504" s="27" t="s">
        <v>1935</v>
      </c>
      <c r="F504" s="28">
        <v>26.6</v>
      </c>
      <c r="G504" s="29" t="s">
        <v>1936</v>
      </c>
      <c r="H504" s="28">
        <f t="shared" si="7"/>
        <v>26.6</v>
      </c>
      <c r="I504" s="30" t="str">
        <f>HYPERLINK(CONCATENATE("http://www.mercadopublico.cl/TiendaFicha/Ficha?idProducto=",Tabla3[[#This Row],[ID]]))</f>
        <v>http://www.mercadopublico.cl/TiendaFicha/Ficha?idProducto=1597299</v>
      </c>
      <c r="J504" s="31" t="str">
        <f>HYPERLINK(Tabla3[[#This Row],[Link1]],"Link")</f>
        <v>Link</v>
      </c>
    </row>
    <row r="505" spans="1:10" ht="65.25" customHeight="1" x14ac:dyDescent="0.25">
      <c r="A505" s="26">
        <v>1599084</v>
      </c>
      <c r="B505" s="27" t="s">
        <v>451</v>
      </c>
      <c r="C505" s="26" t="s">
        <v>472</v>
      </c>
      <c r="D505" s="26" t="s">
        <v>1937</v>
      </c>
      <c r="E505" s="27" t="s">
        <v>1938</v>
      </c>
      <c r="F505" s="28">
        <v>24.54</v>
      </c>
      <c r="G505" s="29" t="s">
        <v>1939</v>
      </c>
      <c r="H505" s="28">
        <f t="shared" si="7"/>
        <v>24.54</v>
      </c>
      <c r="I505" s="30" t="str">
        <f>HYPERLINK(CONCATENATE("http://www.mercadopublico.cl/TiendaFicha/Ficha?idProducto=",Tabla3[[#This Row],[ID]]))</f>
        <v>http://www.mercadopublico.cl/TiendaFicha/Ficha?idProducto=1599084</v>
      </c>
      <c r="J505" s="31" t="str">
        <f>HYPERLINK(Tabla3[[#This Row],[Link1]],"Link")</f>
        <v>Link</v>
      </c>
    </row>
    <row r="506" spans="1:10" ht="65.25" customHeight="1" x14ac:dyDescent="0.25">
      <c r="A506" s="26">
        <v>1374164</v>
      </c>
      <c r="B506" s="27" t="s">
        <v>1374</v>
      </c>
      <c r="C506" s="26" t="s">
        <v>1148</v>
      </c>
      <c r="D506" s="26" t="s">
        <v>1940</v>
      </c>
      <c r="E506" s="27" t="s">
        <v>1941</v>
      </c>
      <c r="F506" s="28">
        <v>23</v>
      </c>
      <c r="G506" s="29" t="s">
        <v>1942</v>
      </c>
      <c r="H506" s="28">
        <f t="shared" si="7"/>
        <v>23</v>
      </c>
      <c r="I506" s="30" t="str">
        <f>HYPERLINK(CONCATENATE("http://www.mercadopublico.cl/TiendaFicha/Ficha?idProducto=",Tabla3[[#This Row],[ID]]))</f>
        <v>http://www.mercadopublico.cl/TiendaFicha/Ficha?idProducto=1374164</v>
      </c>
      <c r="J506" s="31" t="str">
        <f>HYPERLINK(Tabla3[[#This Row],[Link1]],"Link")</f>
        <v>Link</v>
      </c>
    </row>
    <row r="507" spans="1:10" ht="65.25" customHeight="1" x14ac:dyDescent="0.25">
      <c r="A507" s="26">
        <v>1594606</v>
      </c>
      <c r="B507" s="27" t="s">
        <v>1793</v>
      </c>
      <c r="C507" s="26" t="s">
        <v>381</v>
      </c>
      <c r="D507" s="26" t="s">
        <v>1943</v>
      </c>
      <c r="E507" s="27" t="s">
        <v>1944</v>
      </c>
      <c r="F507" s="28">
        <v>23</v>
      </c>
      <c r="G507" s="29" t="s">
        <v>1945</v>
      </c>
      <c r="H507" s="28">
        <f t="shared" si="7"/>
        <v>23</v>
      </c>
      <c r="I507" s="30" t="str">
        <f>HYPERLINK(CONCATENATE("http://www.mercadopublico.cl/TiendaFicha/Ficha?idProducto=",Tabla3[[#This Row],[ID]]))</f>
        <v>http://www.mercadopublico.cl/TiendaFicha/Ficha?idProducto=1594606</v>
      </c>
      <c r="J507" s="31" t="str">
        <f>HYPERLINK(Tabla3[[#This Row],[Link1]],"Link")</f>
        <v>Link</v>
      </c>
    </row>
    <row r="508" spans="1:10" ht="65.25" customHeight="1" x14ac:dyDescent="0.25">
      <c r="A508" s="26">
        <v>1609181</v>
      </c>
      <c r="B508" s="27" t="s">
        <v>1697</v>
      </c>
      <c r="C508" s="26" t="s">
        <v>1883</v>
      </c>
      <c r="D508" s="26" t="s">
        <v>1946</v>
      </c>
      <c r="E508" s="27" t="s">
        <v>1947</v>
      </c>
      <c r="F508" s="28">
        <v>21</v>
      </c>
      <c r="G508" s="29" t="s">
        <v>1948</v>
      </c>
      <c r="H508" s="28">
        <f t="shared" si="7"/>
        <v>21</v>
      </c>
      <c r="I508" s="30" t="str">
        <f>HYPERLINK(CONCATENATE("http://www.mercadopublico.cl/TiendaFicha/Ficha?idProducto=",Tabla3[[#This Row],[ID]]))</f>
        <v>http://www.mercadopublico.cl/TiendaFicha/Ficha?idProducto=1609181</v>
      </c>
      <c r="J508" s="31" t="str">
        <f>HYPERLINK(Tabla3[[#This Row],[Link1]],"Link")</f>
        <v>Link</v>
      </c>
    </row>
    <row r="509" spans="1:10" ht="65.25" customHeight="1" x14ac:dyDescent="0.25">
      <c r="A509" s="26">
        <v>1597314</v>
      </c>
      <c r="B509" s="27" t="s">
        <v>1896</v>
      </c>
      <c r="C509" s="26" t="s">
        <v>1148</v>
      </c>
      <c r="D509" s="26" t="s">
        <v>1949</v>
      </c>
      <c r="E509" s="27" t="s">
        <v>1950</v>
      </c>
      <c r="F509" s="28">
        <v>20.5</v>
      </c>
      <c r="G509" s="29" t="s">
        <v>1951</v>
      </c>
      <c r="H509" s="28">
        <f t="shared" si="7"/>
        <v>20.5</v>
      </c>
      <c r="I509" s="30" t="str">
        <f>HYPERLINK(CONCATENATE("http://www.mercadopublico.cl/TiendaFicha/Ficha?idProducto=",Tabla3[[#This Row],[ID]]))</f>
        <v>http://www.mercadopublico.cl/TiendaFicha/Ficha?idProducto=1597314</v>
      </c>
      <c r="J509" s="31" t="str">
        <f>HYPERLINK(Tabla3[[#This Row],[Link1]],"Link")</f>
        <v>Link</v>
      </c>
    </row>
    <row r="510" spans="1:10" ht="65.25" customHeight="1" x14ac:dyDescent="0.25">
      <c r="A510" s="26">
        <v>1568147</v>
      </c>
      <c r="B510" s="27" t="s">
        <v>436</v>
      </c>
      <c r="C510" s="26" t="s">
        <v>437</v>
      </c>
      <c r="D510" s="26" t="s">
        <v>1952</v>
      </c>
      <c r="E510" s="27" t="s">
        <v>1953</v>
      </c>
      <c r="F510" s="28">
        <v>19.12</v>
      </c>
      <c r="G510" s="29" t="s">
        <v>1954</v>
      </c>
      <c r="H510" s="28">
        <f t="shared" si="7"/>
        <v>19.12</v>
      </c>
      <c r="I510" s="30" t="str">
        <f>HYPERLINK(CONCATENATE("http://www.mercadopublico.cl/TiendaFicha/Ficha?idProducto=",Tabla3[[#This Row],[ID]]))</f>
        <v>http://www.mercadopublico.cl/TiendaFicha/Ficha?idProducto=1568147</v>
      </c>
      <c r="J510" s="31" t="str">
        <f>HYPERLINK(Tabla3[[#This Row],[Link1]],"Link")</f>
        <v>Link</v>
      </c>
    </row>
    <row r="511" spans="1:10" ht="65.25" customHeight="1" x14ac:dyDescent="0.25">
      <c r="A511" s="26">
        <v>1609194</v>
      </c>
      <c r="B511" s="27" t="s">
        <v>1933</v>
      </c>
      <c r="C511" s="26" t="s">
        <v>1883</v>
      </c>
      <c r="D511" s="26" t="s">
        <v>1955</v>
      </c>
      <c r="E511" s="27" t="s">
        <v>1956</v>
      </c>
      <c r="F511" s="28">
        <v>19</v>
      </c>
      <c r="G511" s="29" t="s">
        <v>1957</v>
      </c>
      <c r="H511" s="28">
        <f t="shared" si="7"/>
        <v>19</v>
      </c>
      <c r="I511" s="30" t="str">
        <f>HYPERLINK(CONCATENATE("http://www.mercadopublico.cl/TiendaFicha/Ficha?idProducto=",Tabla3[[#This Row],[ID]]))</f>
        <v>http://www.mercadopublico.cl/TiendaFicha/Ficha?idProducto=1609194</v>
      </c>
      <c r="J511" s="31" t="str">
        <f>HYPERLINK(Tabla3[[#This Row],[Link1]],"Link")</f>
        <v>Link</v>
      </c>
    </row>
    <row r="512" spans="1:10" ht="65.25" customHeight="1" x14ac:dyDescent="0.25">
      <c r="A512" s="26">
        <v>1597313</v>
      </c>
      <c r="B512" s="27" t="s">
        <v>1896</v>
      </c>
      <c r="C512" s="26" t="s">
        <v>1148</v>
      </c>
      <c r="D512" s="26" t="s">
        <v>1958</v>
      </c>
      <c r="E512" s="27" t="s">
        <v>1959</v>
      </c>
      <c r="F512" s="28">
        <v>18</v>
      </c>
      <c r="G512" s="29" t="s">
        <v>1960</v>
      </c>
      <c r="H512" s="28">
        <f t="shared" si="7"/>
        <v>18</v>
      </c>
      <c r="I512" s="30" t="str">
        <f>HYPERLINK(CONCATENATE("http://www.mercadopublico.cl/TiendaFicha/Ficha?idProducto=",Tabla3[[#This Row],[ID]]))</f>
        <v>http://www.mercadopublico.cl/TiendaFicha/Ficha?idProducto=1597313</v>
      </c>
      <c r="J512" s="31" t="str">
        <f>HYPERLINK(Tabla3[[#This Row],[Link1]],"Link")</f>
        <v>Link</v>
      </c>
    </row>
    <row r="513" spans="1:10" ht="65.25" customHeight="1" x14ac:dyDescent="0.25">
      <c r="A513" s="26">
        <v>1600034</v>
      </c>
      <c r="B513" s="27" t="s">
        <v>1607</v>
      </c>
      <c r="C513" s="26" t="s">
        <v>1148</v>
      </c>
      <c r="D513" s="26" t="s">
        <v>1961</v>
      </c>
      <c r="E513" s="27" t="s">
        <v>1962</v>
      </c>
      <c r="F513" s="28">
        <v>17.77</v>
      </c>
      <c r="G513" s="29" t="s">
        <v>1963</v>
      </c>
      <c r="H513" s="28">
        <f t="shared" si="7"/>
        <v>17.77</v>
      </c>
      <c r="I513" s="30" t="str">
        <f>HYPERLINK(CONCATENATE("http://www.mercadopublico.cl/TiendaFicha/Ficha?idProducto=",Tabla3[[#This Row],[ID]]))</f>
        <v>http://www.mercadopublico.cl/TiendaFicha/Ficha?idProducto=1600034</v>
      </c>
      <c r="J513" s="31" t="str">
        <f>HYPERLINK(Tabla3[[#This Row],[Link1]],"Link")</f>
        <v>Link</v>
      </c>
    </row>
    <row r="514" spans="1:10" ht="65.25" customHeight="1" x14ac:dyDescent="0.25">
      <c r="A514" s="26">
        <v>1597257</v>
      </c>
      <c r="B514" s="27" t="s">
        <v>1793</v>
      </c>
      <c r="C514" s="26" t="s">
        <v>1964</v>
      </c>
      <c r="D514" s="26" t="s">
        <v>1965</v>
      </c>
      <c r="E514" s="27" t="s">
        <v>1966</v>
      </c>
      <c r="F514" s="28">
        <v>17</v>
      </c>
      <c r="G514" s="29" t="s">
        <v>1967</v>
      </c>
      <c r="H514" s="28">
        <f t="shared" si="7"/>
        <v>17</v>
      </c>
      <c r="I514" s="30" t="str">
        <f>HYPERLINK(CONCATENATE("http://www.mercadopublico.cl/TiendaFicha/Ficha?idProducto=",Tabla3[[#This Row],[ID]]))</f>
        <v>http://www.mercadopublico.cl/TiendaFicha/Ficha?idProducto=1597257</v>
      </c>
      <c r="J514" s="31" t="str">
        <f>HYPERLINK(Tabla3[[#This Row],[Link1]],"Link")</f>
        <v>Link</v>
      </c>
    </row>
    <row r="515" spans="1:10" ht="65.25" customHeight="1" x14ac:dyDescent="0.25">
      <c r="A515" s="26">
        <v>1527696</v>
      </c>
      <c r="B515" s="27" t="s">
        <v>1822</v>
      </c>
      <c r="C515" s="26" t="s">
        <v>1968</v>
      </c>
      <c r="D515" s="26" t="s">
        <v>1969</v>
      </c>
      <c r="E515" s="27" t="s">
        <v>1970</v>
      </c>
      <c r="F515" s="28">
        <v>17</v>
      </c>
      <c r="G515" s="29" t="s">
        <v>1971</v>
      </c>
      <c r="H515" s="28">
        <f t="shared" ref="H515:H544" si="8">IF(F515&gt;=40001,F515-(F515*1.5%),IF(F515&gt;=20001,F515-(F515*0.5%),F515))</f>
        <v>17</v>
      </c>
      <c r="I515" s="30" t="str">
        <f>HYPERLINK(CONCATENATE("http://www.mercadopublico.cl/TiendaFicha/Ficha?idProducto=",Tabla3[[#This Row],[ID]]))</f>
        <v>http://www.mercadopublico.cl/TiendaFicha/Ficha?idProducto=1527696</v>
      </c>
      <c r="J515" s="31" t="str">
        <f>HYPERLINK(Tabla3[[#This Row],[Link1]],"Link")</f>
        <v>Link</v>
      </c>
    </row>
    <row r="516" spans="1:10" ht="65.25" customHeight="1" x14ac:dyDescent="0.25">
      <c r="A516" s="26">
        <v>1399929</v>
      </c>
      <c r="B516" s="27" t="s">
        <v>1562</v>
      </c>
      <c r="C516" s="26" t="s">
        <v>1876</v>
      </c>
      <c r="D516" s="26" t="s">
        <v>1972</v>
      </c>
      <c r="E516" s="27" t="s">
        <v>1973</v>
      </c>
      <c r="F516" s="28">
        <v>17</v>
      </c>
      <c r="G516" s="29" t="s">
        <v>1974</v>
      </c>
      <c r="H516" s="28">
        <f t="shared" si="8"/>
        <v>17</v>
      </c>
      <c r="I516" s="30" t="str">
        <f>HYPERLINK(CONCATENATE("http://www.mercadopublico.cl/TiendaFicha/Ficha?idProducto=",Tabla3[[#This Row],[ID]]))</f>
        <v>http://www.mercadopublico.cl/TiendaFicha/Ficha?idProducto=1399929</v>
      </c>
      <c r="J516" s="31" t="str">
        <f>HYPERLINK(Tabla3[[#This Row],[Link1]],"Link")</f>
        <v>Link</v>
      </c>
    </row>
    <row r="517" spans="1:10" ht="65.25" customHeight="1" x14ac:dyDescent="0.25">
      <c r="A517" s="26">
        <v>1384618</v>
      </c>
      <c r="B517" s="27" t="s">
        <v>789</v>
      </c>
      <c r="C517" s="26" t="s">
        <v>1532</v>
      </c>
      <c r="D517" s="26" t="s">
        <v>1975</v>
      </c>
      <c r="E517" s="27" t="s">
        <v>1976</v>
      </c>
      <c r="F517" s="28">
        <v>17</v>
      </c>
      <c r="G517" s="29" t="s">
        <v>1977</v>
      </c>
      <c r="H517" s="28">
        <f t="shared" si="8"/>
        <v>17</v>
      </c>
      <c r="I517" s="30" t="str">
        <f>HYPERLINK(CONCATENATE("http://www.mercadopublico.cl/TiendaFicha/Ficha?idProducto=",Tabla3[[#This Row],[ID]]))</f>
        <v>http://www.mercadopublico.cl/TiendaFicha/Ficha?idProducto=1384618</v>
      </c>
      <c r="J517" s="31" t="str">
        <f>HYPERLINK(Tabla3[[#This Row],[Link1]],"Link")</f>
        <v>Link</v>
      </c>
    </row>
    <row r="518" spans="1:10" ht="65.25" customHeight="1" x14ac:dyDescent="0.25">
      <c r="A518" s="26">
        <v>1568144</v>
      </c>
      <c r="B518" s="27" t="s">
        <v>436</v>
      </c>
      <c r="C518" s="26" t="s">
        <v>437</v>
      </c>
      <c r="D518" s="26" t="s">
        <v>1978</v>
      </c>
      <c r="E518" s="27" t="s">
        <v>1979</v>
      </c>
      <c r="F518" s="28">
        <v>16.920000000000002</v>
      </c>
      <c r="G518" s="29" t="s">
        <v>1980</v>
      </c>
      <c r="H518" s="28">
        <f t="shared" si="8"/>
        <v>16.920000000000002</v>
      </c>
      <c r="I518" s="30" t="str">
        <f>HYPERLINK(CONCATENATE("http://www.mercadopublico.cl/TiendaFicha/Ficha?idProducto=",Tabla3[[#This Row],[ID]]))</f>
        <v>http://www.mercadopublico.cl/TiendaFicha/Ficha?idProducto=1568144</v>
      </c>
      <c r="J518" s="31" t="str">
        <f>HYPERLINK(Tabla3[[#This Row],[Link1]],"Link")</f>
        <v>Link</v>
      </c>
    </row>
    <row r="519" spans="1:10" ht="65.25" customHeight="1" x14ac:dyDescent="0.25">
      <c r="A519" s="26">
        <v>1565508</v>
      </c>
      <c r="B519" s="27" t="s">
        <v>1896</v>
      </c>
      <c r="C519" s="26" t="s">
        <v>1981</v>
      </c>
      <c r="D519" s="26" t="s">
        <v>1982</v>
      </c>
      <c r="E519" s="27" t="s">
        <v>1983</v>
      </c>
      <c r="F519" s="28">
        <v>15.34</v>
      </c>
      <c r="G519" s="29" t="s">
        <v>1984</v>
      </c>
      <c r="H519" s="28">
        <f t="shared" si="8"/>
        <v>15.34</v>
      </c>
      <c r="I519" s="30" t="str">
        <f>HYPERLINK(CONCATENATE("http://www.mercadopublico.cl/TiendaFicha/Ficha?idProducto=",Tabla3[[#This Row],[ID]]))</f>
        <v>http://www.mercadopublico.cl/TiendaFicha/Ficha?idProducto=1565508</v>
      </c>
      <c r="J519" s="31" t="str">
        <f>HYPERLINK(Tabla3[[#This Row],[Link1]],"Link")</f>
        <v>Link</v>
      </c>
    </row>
    <row r="520" spans="1:10" ht="65.25" customHeight="1" x14ac:dyDescent="0.25">
      <c r="A520" s="26">
        <v>1598818</v>
      </c>
      <c r="B520" s="27" t="s">
        <v>1985</v>
      </c>
      <c r="C520" s="26" t="s">
        <v>1698</v>
      </c>
      <c r="D520" s="26" t="s">
        <v>1986</v>
      </c>
      <c r="E520" s="27" t="s">
        <v>1987</v>
      </c>
      <c r="F520" s="28">
        <v>15</v>
      </c>
      <c r="G520" s="29" t="s">
        <v>1988</v>
      </c>
      <c r="H520" s="28">
        <f t="shared" si="8"/>
        <v>15</v>
      </c>
      <c r="I520" s="30" t="str">
        <f>HYPERLINK(CONCATENATE("http://www.mercadopublico.cl/TiendaFicha/Ficha?idProducto=",Tabla3[[#This Row],[ID]]))</f>
        <v>http://www.mercadopublico.cl/TiendaFicha/Ficha?idProducto=1598818</v>
      </c>
      <c r="J520" s="31" t="str">
        <f>HYPERLINK(Tabla3[[#This Row],[Link1]],"Link")</f>
        <v>Link</v>
      </c>
    </row>
    <row r="521" spans="1:10" ht="65.25" customHeight="1" x14ac:dyDescent="0.25">
      <c r="A521" s="26">
        <v>1372199</v>
      </c>
      <c r="B521" s="27" t="s">
        <v>1933</v>
      </c>
      <c r="C521" s="26" t="s">
        <v>1989</v>
      </c>
      <c r="D521" s="26" t="s">
        <v>1990</v>
      </c>
      <c r="E521" s="27" t="s">
        <v>1991</v>
      </c>
      <c r="F521" s="28">
        <v>15</v>
      </c>
      <c r="G521" s="29" t="s">
        <v>1992</v>
      </c>
      <c r="H521" s="28">
        <f t="shared" si="8"/>
        <v>15</v>
      </c>
      <c r="I521" s="30" t="str">
        <f>HYPERLINK(CONCATENATE("http://www.mercadopublico.cl/TiendaFicha/Ficha?idProducto=",Tabla3[[#This Row],[ID]]))</f>
        <v>http://www.mercadopublico.cl/TiendaFicha/Ficha?idProducto=1372199</v>
      </c>
      <c r="J521" s="31" t="str">
        <f>HYPERLINK(Tabla3[[#This Row],[Link1]],"Link")</f>
        <v>Link</v>
      </c>
    </row>
    <row r="522" spans="1:10" ht="65.25" customHeight="1" x14ac:dyDescent="0.25">
      <c r="A522" s="26">
        <v>1387689</v>
      </c>
      <c r="B522" s="27" t="s">
        <v>789</v>
      </c>
      <c r="C522" s="26" t="s">
        <v>790</v>
      </c>
      <c r="D522" s="26" t="s">
        <v>1993</v>
      </c>
      <c r="E522" s="27" t="s">
        <v>1994</v>
      </c>
      <c r="F522" s="28">
        <v>15</v>
      </c>
      <c r="G522" s="29" t="s">
        <v>1995</v>
      </c>
      <c r="H522" s="28">
        <f t="shared" si="8"/>
        <v>15</v>
      </c>
      <c r="I522" s="30" t="str">
        <f>HYPERLINK(CONCATENATE("http://www.mercadopublico.cl/TiendaFicha/Ficha?idProducto=",Tabla3[[#This Row],[ID]]))</f>
        <v>http://www.mercadopublico.cl/TiendaFicha/Ficha?idProducto=1387689</v>
      </c>
      <c r="J522" s="31" t="str">
        <f>HYPERLINK(Tabla3[[#This Row],[Link1]],"Link")</f>
        <v>Link</v>
      </c>
    </row>
    <row r="523" spans="1:10" ht="65.25" customHeight="1" x14ac:dyDescent="0.25">
      <c r="A523" s="26">
        <v>1073102</v>
      </c>
      <c r="B523" s="27" t="s">
        <v>1996</v>
      </c>
      <c r="C523" s="26" t="s">
        <v>29</v>
      </c>
      <c r="D523" s="26" t="s">
        <v>1997</v>
      </c>
      <c r="E523" s="27" t="s">
        <v>1997</v>
      </c>
      <c r="F523" s="28">
        <v>13.96</v>
      </c>
      <c r="G523" s="29" t="s">
        <v>1998</v>
      </c>
      <c r="H523" s="28">
        <f t="shared" si="8"/>
        <v>13.96</v>
      </c>
      <c r="I523" s="30" t="str">
        <f>HYPERLINK(CONCATENATE("http://www.mercadopublico.cl/TiendaFicha/Ficha?idProducto=",Tabla3[[#This Row],[ID]]))</f>
        <v>http://www.mercadopublico.cl/TiendaFicha/Ficha?idProducto=1073102</v>
      </c>
      <c r="J523" s="31" t="str">
        <f>HYPERLINK(Tabla3[[#This Row],[Link1]],"Link")</f>
        <v>Link</v>
      </c>
    </row>
    <row r="524" spans="1:10" ht="65.25" customHeight="1" x14ac:dyDescent="0.25">
      <c r="A524" s="26">
        <v>1537391</v>
      </c>
      <c r="B524" s="27" t="s">
        <v>436</v>
      </c>
      <c r="C524" s="26" t="s">
        <v>437</v>
      </c>
      <c r="D524" s="26" t="s">
        <v>1999</v>
      </c>
      <c r="E524" s="27" t="s">
        <v>2000</v>
      </c>
      <c r="F524" s="28">
        <v>13.5</v>
      </c>
      <c r="G524" s="29" t="s">
        <v>2001</v>
      </c>
      <c r="H524" s="28">
        <f t="shared" si="8"/>
        <v>13.5</v>
      </c>
      <c r="I524" s="30" t="str">
        <f>HYPERLINK(CONCATENATE("http://www.mercadopublico.cl/TiendaFicha/Ficha?idProducto=",Tabla3[[#This Row],[ID]]))</f>
        <v>http://www.mercadopublico.cl/TiendaFicha/Ficha?idProducto=1537391</v>
      </c>
      <c r="J524" s="31" t="str">
        <f>HYPERLINK(Tabla3[[#This Row],[Link1]],"Link")</f>
        <v>Link</v>
      </c>
    </row>
    <row r="525" spans="1:10" ht="65.25" customHeight="1" x14ac:dyDescent="0.25">
      <c r="A525" s="26">
        <v>1393831</v>
      </c>
      <c r="B525" s="27" t="s">
        <v>2002</v>
      </c>
      <c r="C525" s="26" t="s">
        <v>2003</v>
      </c>
      <c r="D525" s="26" t="s">
        <v>2004</v>
      </c>
      <c r="E525" s="27" t="s">
        <v>2005</v>
      </c>
      <c r="F525" s="28">
        <v>13.43</v>
      </c>
      <c r="G525" s="29" t="s">
        <v>2006</v>
      </c>
      <c r="H525" s="28">
        <f t="shared" si="8"/>
        <v>13.43</v>
      </c>
      <c r="I525" s="30" t="str">
        <f>HYPERLINK(CONCATENATE("http://www.mercadopublico.cl/TiendaFicha/Ficha?idProducto=",Tabla3[[#This Row],[ID]]))</f>
        <v>http://www.mercadopublico.cl/TiendaFicha/Ficha?idProducto=1393831</v>
      </c>
      <c r="J525" s="31" t="str">
        <f>HYPERLINK(Tabla3[[#This Row],[Link1]],"Link")</f>
        <v>Link</v>
      </c>
    </row>
    <row r="526" spans="1:10" ht="65.25" customHeight="1" x14ac:dyDescent="0.25">
      <c r="A526" s="26">
        <v>1222414</v>
      </c>
      <c r="B526" s="27" t="s">
        <v>1697</v>
      </c>
      <c r="C526" s="26" t="s">
        <v>2007</v>
      </c>
      <c r="D526" s="26" t="s">
        <v>2008</v>
      </c>
      <c r="E526" s="27" t="s">
        <v>2009</v>
      </c>
      <c r="F526" s="28">
        <v>13.17</v>
      </c>
      <c r="G526" s="29" t="s">
        <v>2010</v>
      </c>
      <c r="H526" s="28">
        <f t="shared" si="8"/>
        <v>13.17</v>
      </c>
      <c r="I526" s="30" t="str">
        <f>HYPERLINK(CONCATENATE("http://www.mercadopublico.cl/TiendaFicha/Ficha?idProducto=",Tabla3[[#This Row],[ID]]))</f>
        <v>http://www.mercadopublico.cl/TiendaFicha/Ficha?idProducto=1222414</v>
      </c>
      <c r="J526" s="31" t="str">
        <f>HYPERLINK(Tabla3[[#This Row],[Link1]],"Link")</f>
        <v>Link</v>
      </c>
    </row>
    <row r="527" spans="1:10" ht="65.25" customHeight="1" x14ac:dyDescent="0.25">
      <c r="A527" s="26">
        <v>1565509</v>
      </c>
      <c r="B527" s="27" t="s">
        <v>1697</v>
      </c>
      <c r="C527" s="26" t="s">
        <v>1981</v>
      </c>
      <c r="D527" s="26" t="s">
        <v>2011</v>
      </c>
      <c r="E527" s="27" t="s">
        <v>2012</v>
      </c>
      <c r="F527" s="28">
        <v>11.97</v>
      </c>
      <c r="G527" s="29" t="s">
        <v>2013</v>
      </c>
      <c r="H527" s="28">
        <f t="shared" si="8"/>
        <v>11.97</v>
      </c>
      <c r="I527" s="30" t="str">
        <f>HYPERLINK(CONCATENATE("http://www.mercadopublico.cl/TiendaFicha/Ficha?idProducto=",Tabla3[[#This Row],[ID]]))</f>
        <v>http://www.mercadopublico.cl/TiendaFicha/Ficha?idProducto=1565509</v>
      </c>
      <c r="J527" s="31" t="str">
        <f>HYPERLINK(Tabla3[[#This Row],[Link1]],"Link")</f>
        <v>Link</v>
      </c>
    </row>
    <row r="528" spans="1:10" ht="65.25" customHeight="1" x14ac:dyDescent="0.25">
      <c r="A528" s="26">
        <v>1527684</v>
      </c>
      <c r="B528" s="27" t="s">
        <v>1822</v>
      </c>
      <c r="C528" s="26" t="s">
        <v>1968</v>
      </c>
      <c r="D528" s="26" t="s">
        <v>2014</v>
      </c>
      <c r="E528" s="27" t="s">
        <v>2015</v>
      </c>
      <c r="F528" s="28">
        <v>11.5</v>
      </c>
      <c r="G528" s="29" t="s">
        <v>2016</v>
      </c>
      <c r="H528" s="28">
        <f t="shared" si="8"/>
        <v>11.5</v>
      </c>
      <c r="I528" s="30" t="str">
        <f>HYPERLINK(CONCATENATE("http://www.mercadopublico.cl/TiendaFicha/Ficha?idProducto=",Tabla3[[#This Row],[ID]]))</f>
        <v>http://www.mercadopublico.cl/TiendaFicha/Ficha?idProducto=1527684</v>
      </c>
      <c r="J528" s="31" t="str">
        <f>HYPERLINK(Tabla3[[#This Row],[Link1]],"Link")</f>
        <v>Link</v>
      </c>
    </row>
    <row r="529" spans="1:10" ht="65.25" customHeight="1" x14ac:dyDescent="0.25">
      <c r="A529" s="26">
        <v>1226680</v>
      </c>
      <c r="B529" s="27" t="s">
        <v>789</v>
      </c>
      <c r="C529" s="26" t="s">
        <v>790</v>
      </c>
      <c r="D529" s="26" t="s">
        <v>2017</v>
      </c>
      <c r="E529" s="27" t="s">
        <v>2018</v>
      </c>
      <c r="F529" s="28">
        <v>11.4</v>
      </c>
      <c r="G529" s="29" t="s">
        <v>2019</v>
      </c>
      <c r="H529" s="28">
        <f t="shared" si="8"/>
        <v>11.4</v>
      </c>
      <c r="I529" s="30" t="str">
        <f>HYPERLINK(CONCATENATE("http://www.mercadopublico.cl/TiendaFicha/Ficha?idProducto=",Tabla3[[#This Row],[ID]]))</f>
        <v>http://www.mercadopublico.cl/TiendaFicha/Ficha?idProducto=1226680</v>
      </c>
      <c r="J529" s="31" t="str">
        <f>HYPERLINK(Tabla3[[#This Row],[Link1]],"Link")</f>
        <v>Link</v>
      </c>
    </row>
    <row r="530" spans="1:10" ht="65.25" customHeight="1" x14ac:dyDescent="0.25">
      <c r="A530" s="26">
        <v>1597301</v>
      </c>
      <c r="B530" s="27" t="s">
        <v>1827</v>
      </c>
      <c r="C530" s="26" t="s">
        <v>1148</v>
      </c>
      <c r="D530" s="26" t="s">
        <v>2020</v>
      </c>
      <c r="E530" s="27" t="s">
        <v>2021</v>
      </c>
      <c r="F530" s="28">
        <v>11.11</v>
      </c>
      <c r="G530" s="29" t="s">
        <v>2022</v>
      </c>
      <c r="H530" s="28">
        <f t="shared" si="8"/>
        <v>11.11</v>
      </c>
      <c r="I530" s="30" t="str">
        <f>HYPERLINK(CONCATENATE("http://www.mercadopublico.cl/TiendaFicha/Ficha?idProducto=",Tabla3[[#This Row],[ID]]))</f>
        <v>http://www.mercadopublico.cl/TiendaFicha/Ficha?idProducto=1597301</v>
      </c>
      <c r="J530" s="31" t="str">
        <f>HYPERLINK(Tabla3[[#This Row],[Link1]],"Link")</f>
        <v>Link</v>
      </c>
    </row>
    <row r="531" spans="1:10" ht="65.25" customHeight="1" x14ac:dyDescent="0.25">
      <c r="A531" s="26">
        <v>1323296</v>
      </c>
      <c r="B531" s="27" t="s">
        <v>1562</v>
      </c>
      <c r="C531" s="26" t="s">
        <v>695</v>
      </c>
      <c r="D531" s="26" t="s">
        <v>2023</v>
      </c>
      <c r="E531" s="27" t="s">
        <v>2024</v>
      </c>
      <c r="F531" s="28">
        <v>10.56</v>
      </c>
      <c r="G531" s="29" t="s">
        <v>2025</v>
      </c>
      <c r="H531" s="28">
        <f t="shared" si="8"/>
        <v>10.56</v>
      </c>
      <c r="I531" s="30" t="str">
        <f>HYPERLINK(CONCATENATE("http://www.mercadopublico.cl/TiendaFicha/Ficha?idProducto=",Tabla3[[#This Row],[ID]]))</f>
        <v>http://www.mercadopublico.cl/TiendaFicha/Ficha?idProducto=1323296</v>
      </c>
      <c r="J531" s="31" t="str">
        <f>HYPERLINK(Tabla3[[#This Row],[Link1]],"Link")</f>
        <v>Link</v>
      </c>
    </row>
    <row r="532" spans="1:10" ht="65.25" customHeight="1" x14ac:dyDescent="0.25">
      <c r="A532" s="26">
        <v>1377732</v>
      </c>
      <c r="B532" s="27" t="s">
        <v>1827</v>
      </c>
      <c r="C532" s="26" t="s">
        <v>1989</v>
      </c>
      <c r="D532" s="26" t="s">
        <v>2026</v>
      </c>
      <c r="E532" s="27" t="s">
        <v>2027</v>
      </c>
      <c r="F532" s="28">
        <v>7.22</v>
      </c>
      <c r="G532" s="29" t="s">
        <v>2028</v>
      </c>
      <c r="H532" s="28">
        <f t="shared" si="8"/>
        <v>7.22</v>
      </c>
      <c r="I532" s="30" t="str">
        <f>HYPERLINK(CONCATENATE("http://www.mercadopublico.cl/TiendaFicha/Ficha?idProducto=",Tabla3[[#This Row],[ID]]))</f>
        <v>http://www.mercadopublico.cl/TiendaFicha/Ficha?idProducto=1377732</v>
      </c>
      <c r="J532" s="31" t="str">
        <f>HYPERLINK(Tabla3[[#This Row],[Link1]],"Link")</f>
        <v>Link</v>
      </c>
    </row>
    <row r="533" spans="1:10" ht="65.25" customHeight="1" x14ac:dyDescent="0.25">
      <c r="A533" s="26">
        <v>1387706</v>
      </c>
      <c r="B533" s="27" t="s">
        <v>789</v>
      </c>
      <c r="C533" s="26" t="s">
        <v>790</v>
      </c>
      <c r="D533" s="26" t="s">
        <v>2029</v>
      </c>
      <c r="E533" s="27" t="s">
        <v>2030</v>
      </c>
      <c r="F533" s="28">
        <v>7</v>
      </c>
      <c r="G533" s="29" t="s">
        <v>2031</v>
      </c>
      <c r="H533" s="28">
        <f t="shared" si="8"/>
        <v>7</v>
      </c>
      <c r="I533" s="30" t="str">
        <f>HYPERLINK(CONCATENATE("http://www.mercadopublico.cl/TiendaFicha/Ficha?idProducto=",Tabla3[[#This Row],[ID]]))</f>
        <v>http://www.mercadopublico.cl/TiendaFicha/Ficha?idProducto=1387706</v>
      </c>
      <c r="J533" s="31" t="str">
        <f>HYPERLINK(Tabla3[[#This Row],[Link1]],"Link")</f>
        <v>Link</v>
      </c>
    </row>
    <row r="534" spans="1:10" ht="65.25" customHeight="1" x14ac:dyDescent="0.25">
      <c r="A534" s="26">
        <v>1566664</v>
      </c>
      <c r="B534" s="27" t="s">
        <v>1793</v>
      </c>
      <c r="C534" s="26" t="s">
        <v>1876</v>
      </c>
      <c r="D534" s="26" t="s">
        <v>2032</v>
      </c>
      <c r="E534" s="27" t="s">
        <v>2033</v>
      </c>
      <c r="F534" s="28">
        <v>6.41</v>
      </c>
      <c r="G534" s="29" t="s">
        <v>2034</v>
      </c>
      <c r="H534" s="28">
        <f t="shared" si="8"/>
        <v>6.41</v>
      </c>
      <c r="I534" s="30" t="str">
        <f>HYPERLINK(CONCATENATE("http://www.mercadopublico.cl/TiendaFicha/Ficha?idProducto=",Tabla3[[#This Row],[ID]]))</f>
        <v>http://www.mercadopublico.cl/TiendaFicha/Ficha?idProducto=1566664</v>
      </c>
      <c r="J534" s="31" t="str">
        <f>HYPERLINK(Tabla3[[#This Row],[Link1]],"Link")</f>
        <v>Link</v>
      </c>
    </row>
    <row r="535" spans="1:10" ht="65.25" customHeight="1" x14ac:dyDescent="0.25">
      <c r="A535" s="26">
        <v>1565506</v>
      </c>
      <c r="B535" s="27" t="s">
        <v>1827</v>
      </c>
      <c r="C535" s="26" t="s">
        <v>1981</v>
      </c>
      <c r="D535" s="26" t="s">
        <v>2035</v>
      </c>
      <c r="E535" s="27" t="s">
        <v>2036</v>
      </c>
      <c r="F535" s="28">
        <v>6.11</v>
      </c>
      <c r="G535" s="29" t="s">
        <v>2037</v>
      </c>
      <c r="H535" s="28">
        <f t="shared" si="8"/>
        <v>6.11</v>
      </c>
      <c r="I535" s="30" t="str">
        <f>HYPERLINK(CONCATENATE("http://www.mercadopublico.cl/TiendaFicha/Ficha?idProducto=",Tabla3[[#This Row],[ID]]))</f>
        <v>http://www.mercadopublico.cl/TiendaFicha/Ficha?idProducto=1565506</v>
      </c>
      <c r="J535" s="31" t="str">
        <f>HYPERLINK(Tabla3[[#This Row],[Link1]],"Link")</f>
        <v>Link</v>
      </c>
    </row>
    <row r="536" spans="1:10" ht="65.25" customHeight="1" x14ac:dyDescent="0.25">
      <c r="A536" s="26">
        <v>1271606</v>
      </c>
      <c r="B536" s="27" t="s">
        <v>1793</v>
      </c>
      <c r="C536" s="26" t="s">
        <v>1843</v>
      </c>
      <c r="D536" s="26" t="s">
        <v>2038</v>
      </c>
      <c r="E536" s="27" t="s">
        <v>2039</v>
      </c>
      <c r="F536" s="28">
        <v>4.47</v>
      </c>
      <c r="G536" s="29" t="s">
        <v>2040</v>
      </c>
      <c r="H536" s="28">
        <f t="shared" si="8"/>
        <v>4.47</v>
      </c>
      <c r="I536" s="30" t="str">
        <f>HYPERLINK(CONCATENATE("http://www.mercadopublico.cl/TiendaFicha/Ficha?idProducto=",Tabla3[[#This Row],[ID]]))</f>
        <v>http://www.mercadopublico.cl/TiendaFicha/Ficha?idProducto=1271606</v>
      </c>
      <c r="J536" s="31" t="str">
        <f>HYPERLINK(Tabla3[[#This Row],[Link1]],"Link")</f>
        <v>Link</v>
      </c>
    </row>
    <row r="537" spans="1:10" ht="65.25" customHeight="1" x14ac:dyDescent="0.25">
      <c r="A537" s="26">
        <v>1375415</v>
      </c>
      <c r="B537" s="27" t="s">
        <v>1697</v>
      </c>
      <c r="C537" s="26" t="s">
        <v>1876</v>
      </c>
      <c r="D537" s="26" t="s">
        <v>2041</v>
      </c>
      <c r="E537" s="27" t="s">
        <v>2042</v>
      </c>
      <c r="F537" s="28">
        <v>4.17</v>
      </c>
      <c r="G537" s="29" t="s">
        <v>2043</v>
      </c>
      <c r="H537" s="28">
        <f t="shared" si="8"/>
        <v>4.17</v>
      </c>
      <c r="I537" s="30" t="str">
        <f>HYPERLINK(CONCATENATE("http://www.mercadopublico.cl/TiendaFicha/Ficha?idProducto=",Tabla3[[#This Row],[ID]]))</f>
        <v>http://www.mercadopublico.cl/TiendaFicha/Ficha?idProducto=1375415</v>
      </c>
      <c r="J537" s="31" t="str">
        <f>HYPERLINK(Tabla3[[#This Row],[Link1]],"Link")</f>
        <v>Link</v>
      </c>
    </row>
    <row r="538" spans="1:10" ht="65.25" customHeight="1" x14ac:dyDescent="0.25">
      <c r="A538" s="26">
        <v>1355992</v>
      </c>
      <c r="B538" s="27" t="s">
        <v>1793</v>
      </c>
      <c r="C538" s="26" t="s">
        <v>1843</v>
      </c>
      <c r="D538" s="26" t="s">
        <v>2044</v>
      </c>
      <c r="E538" s="27" t="s">
        <v>2045</v>
      </c>
      <c r="F538" s="28">
        <v>3.1</v>
      </c>
      <c r="G538" s="29">
        <v>9124</v>
      </c>
      <c r="H538" s="28">
        <f t="shared" si="8"/>
        <v>3.1</v>
      </c>
      <c r="I538" s="30" t="str">
        <f>HYPERLINK(CONCATENATE("http://www.mercadopublico.cl/TiendaFicha/Ficha?idProducto=",Tabla3[[#This Row],[ID]]))</f>
        <v>http://www.mercadopublico.cl/TiendaFicha/Ficha?idProducto=1355992</v>
      </c>
      <c r="J538" s="31" t="str">
        <f>HYPERLINK(Tabla3[[#This Row],[Link1]],"Link")</f>
        <v>Link</v>
      </c>
    </row>
    <row r="539" spans="1:10" ht="65.25" customHeight="1" x14ac:dyDescent="0.25">
      <c r="A539" s="26">
        <v>1608669</v>
      </c>
      <c r="B539" s="27" t="s">
        <v>489</v>
      </c>
      <c r="C539" s="26" t="s">
        <v>2046</v>
      </c>
      <c r="D539" s="26" t="s">
        <v>2047</v>
      </c>
      <c r="E539" s="27" t="s">
        <v>2048</v>
      </c>
      <c r="F539" s="28">
        <v>0</v>
      </c>
      <c r="G539" s="29" t="s">
        <v>1233</v>
      </c>
      <c r="H539" s="28">
        <f t="shared" si="8"/>
        <v>0</v>
      </c>
      <c r="I539" s="30" t="str">
        <f>HYPERLINK(CONCATENATE("http://www.mercadopublico.cl/TiendaFicha/Ficha?idProducto=",Tabla3[[#This Row],[ID]]))</f>
        <v>http://www.mercadopublico.cl/TiendaFicha/Ficha?idProducto=1608669</v>
      </c>
      <c r="J539" s="31" t="str">
        <f>HYPERLINK(Tabla3[[#This Row],[Link1]],"Link")</f>
        <v>Link</v>
      </c>
    </row>
    <row r="540" spans="1:10" ht="65.25" customHeight="1" x14ac:dyDescent="0.25">
      <c r="A540" s="26">
        <v>1608666</v>
      </c>
      <c r="B540" s="27" t="s">
        <v>398</v>
      </c>
      <c r="C540" s="26" t="s">
        <v>2046</v>
      </c>
      <c r="D540" s="26" t="s">
        <v>2049</v>
      </c>
      <c r="E540" s="27" t="s">
        <v>2048</v>
      </c>
      <c r="F540" s="28">
        <v>0</v>
      </c>
      <c r="G540" s="29" t="s">
        <v>1233</v>
      </c>
      <c r="H540" s="28">
        <f t="shared" si="8"/>
        <v>0</v>
      </c>
      <c r="I540" s="30" t="str">
        <f>HYPERLINK(CONCATENATE("http://www.mercadopublico.cl/TiendaFicha/Ficha?idProducto=",Tabla3[[#This Row],[ID]]))</f>
        <v>http://www.mercadopublico.cl/TiendaFicha/Ficha?idProducto=1608666</v>
      </c>
      <c r="J540" s="31" t="str">
        <f>HYPERLINK(Tabla3[[#This Row],[Link1]],"Link")</f>
        <v>Link</v>
      </c>
    </row>
    <row r="541" spans="1:10" ht="65.25" customHeight="1" x14ac:dyDescent="0.25">
      <c r="A541" s="26">
        <v>1608667</v>
      </c>
      <c r="B541" s="27" t="s">
        <v>398</v>
      </c>
      <c r="C541" s="26" t="s">
        <v>2046</v>
      </c>
      <c r="D541" s="26" t="s">
        <v>2050</v>
      </c>
      <c r="E541" s="27" t="s">
        <v>2048</v>
      </c>
      <c r="F541" s="28">
        <v>0</v>
      </c>
      <c r="G541" s="29" t="s">
        <v>1233</v>
      </c>
      <c r="H541" s="28">
        <f t="shared" si="8"/>
        <v>0</v>
      </c>
      <c r="I541" s="30" t="str">
        <f>HYPERLINK(CONCATENATE("http://www.mercadopublico.cl/TiendaFicha/Ficha?idProducto=",Tabla3[[#This Row],[ID]]))</f>
        <v>http://www.mercadopublico.cl/TiendaFicha/Ficha?idProducto=1608667</v>
      </c>
      <c r="J541" s="31" t="str">
        <f>HYPERLINK(Tabla3[[#This Row],[Link1]],"Link")</f>
        <v>Link</v>
      </c>
    </row>
    <row r="542" spans="1:10" ht="65.25" customHeight="1" x14ac:dyDescent="0.25">
      <c r="A542" s="26">
        <v>1608668</v>
      </c>
      <c r="B542" s="27" t="s">
        <v>398</v>
      </c>
      <c r="C542" s="26" t="s">
        <v>2046</v>
      </c>
      <c r="D542" s="26" t="s">
        <v>2051</v>
      </c>
      <c r="E542" s="27" t="s">
        <v>2048</v>
      </c>
      <c r="F542" s="28">
        <v>0</v>
      </c>
      <c r="G542" s="29" t="s">
        <v>1233</v>
      </c>
      <c r="H542" s="28">
        <f t="shared" si="8"/>
        <v>0</v>
      </c>
      <c r="I542" s="30" t="str">
        <f>HYPERLINK(CONCATENATE("http://www.mercadopublico.cl/TiendaFicha/Ficha?idProducto=",Tabla3[[#This Row],[ID]]))</f>
        <v>http://www.mercadopublico.cl/TiendaFicha/Ficha?idProducto=1608668</v>
      </c>
      <c r="J542" s="31" t="str">
        <f>HYPERLINK(Tabla3[[#This Row],[Link1]],"Link")</f>
        <v>Link</v>
      </c>
    </row>
    <row r="543" spans="1:10" ht="65.25" customHeight="1" x14ac:dyDescent="0.25">
      <c r="A543" s="26">
        <v>1608664</v>
      </c>
      <c r="B543" s="27" t="s">
        <v>441</v>
      </c>
      <c r="C543" s="26" t="s">
        <v>2046</v>
      </c>
      <c r="D543" s="26" t="s">
        <v>2052</v>
      </c>
      <c r="E543" s="27" t="s">
        <v>2048</v>
      </c>
      <c r="F543" s="28">
        <v>0</v>
      </c>
      <c r="G543" s="29" t="s">
        <v>1233</v>
      </c>
      <c r="H543" s="28">
        <f t="shared" si="8"/>
        <v>0</v>
      </c>
      <c r="I543" s="30" t="str">
        <f>HYPERLINK(CONCATENATE("http://www.mercadopublico.cl/TiendaFicha/Ficha?idProducto=",Tabla3[[#This Row],[ID]]))</f>
        <v>http://www.mercadopublico.cl/TiendaFicha/Ficha?idProducto=1608664</v>
      </c>
      <c r="J543" s="31" t="str">
        <f>HYPERLINK(Tabla3[[#This Row],[Link1]],"Link")</f>
        <v>Link</v>
      </c>
    </row>
    <row r="544" spans="1:10" ht="65.25" customHeight="1" x14ac:dyDescent="0.25">
      <c r="A544" s="26">
        <v>1608665</v>
      </c>
      <c r="B544" s="27" t="s">
        <v>441</v>
      </c>
      <c r="C544" s="26" t="s">
        <v>2046</v>
      </c>
      <c r="D544" s="26" t="s">
        <v>2053</v>
      </c>
      <c r="E544" s="27" t="s">
        <v>2048</v>
      </c>
      <c r="F544" s="28">
        <v>0</v>
      </c>
      <c r="G544" s="29" t="s">
        <v>1233</v>
      </c>
      <c r="H544" s="28">
        <f t="shared" si="8"/>
        <v>0</v>
      </c>
      <c r="I544" s="30" t="str">
        <f>HYPERLINK(CONCATENATE("http://www.mercadopublico.cl/TiendaFicha/Ficha?idProducto=",Tabla3[[#This Row],[ID]]))</f>
        <v>http://www.mercadopublico.cl/TiendaFicha/Ficha?idProducto=1608665</v>
      </c>
      <c r="J544" s="31" t="str">
        <f>HYPERLINK(Tabla3[[#This Row],[Link1]],"Link")</f>
        <v>Link</v>
      </c>
    </row>
  </sheetData>
  <sheetProtection algorithmName="SHA-512" hashValue="kw6LPa1815v7JmGJQJiLgmOPaXiARdwFNiM/CitnSRYwl6ej7VVqOIu071DHZUBfTurBCQ5JnuFAAFVg1dKkUQ==" saltValue="8k5rxWouO+UYNH7/D/eVxg==" spinCount="100000" sheet="1" objects="1" scenarios="1"/>
  <dataConsolidate function="count"/>
  <conditionalFormatting sqref="A1:A1048576">
    <cfRule type="duplicateValues" dxfId="59" priority="227"/>
  </conditionalFormatting>
  <conditionalFormatting sqref="A1:A1048576">
    <cfRule type="duplicateValues" dxfId="58" priority="230"/>
    <cfRule type="duplicateValues" dxfId="57" priority="231"/>
    <cfRule type="duplicateValues" dxfId="56" priority="232"/>
  </conditionalFormatting>
  <printOptions horizontalCentered="1"/>
  <pageMargins left="0.25" right="0.25" top="0.75" bottom="0.75" header="0.3" footer="0.3"/>
  <pageSetup paperSize="119" scale="62" fitToHeight="0"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8"/>
  <sheetViews>
    <sheetView showGridLines="0" zoomScale="90" zoomScaleNormal="90" workbookViewId="0">
      <pane ySplit="2" topLeftCell="A3" activePane="bottomLeft" state="frozen"/>
      <selection pane="bottomLeft" sqref="A1:XFD1048576"/>
    </sheetView>
  </sheetViews>
  <sheetFormatPr baseColWidth="10" defaultColWidth="9.42578125" defaultRowHeight="65.25" customHeight="1" x14ac:dyDescent="0.25"/>
  <cols>
    <col min="1" max="1" width="8.7109375" style="1" customWidth="1"/>
    <col min="2" max="2" width="13.140625" style="2" customWidth="1"/>
    <col min="3" max="3" width="13.5703125" style="1" customWidth="1"/>
    <col min="4" max="4" width="39.7109375" style="1" customWidth="1"/>
    <col min="5" max="5" width="88.5703125" style="2" customWidth="1"/>
    <col min="6" max="6" width="14.7109375" style="1" hidden="1" customWidth="1"/>
    <col min="7" max="7" width="11.85546875" style="1" customWidth="1"/>
    <col min="8" max="8" width="13.85546875" style="3" customWidth="1"/>
    <col min="9" max="9" width="17.42578125" style="2" hidden="1" customWidth="1"/>
    <col min="10" max="10" width="17.140625" style="1" customWidth="1"/>
    <col min="12" max="16384" width="9.42578125" style="1"/>
  </cols>
  <sheetData>
    <row r="1" spans="1:11" ht="121.5" customHeight="1" x14ac:dyDescent="0.25">
      <c r="K1" s="1"/>
    </row>
    <row r="2" spans="1:11" ht="12.75" x14ac:dyDescent="0.25">
      <c r="A2" s="8" t="s">
        <v>1</v>
      </c>
      <c r="B2" s="9" t="s">
        <v>4</v>
      </c>
      <c r="C2" s="8" t="s">
        <v>2</v>
      </c>
      <c r="D2" s="8" t="s">
        <v>5</v>
      </c>
      <c r="E2" s="9" t="s">
        <v>6</v>
      </c>
      <c r="F2" s="8" t="s">
        <v>26</v>
      </c>
      <c r="G2" s="8" t="s">
        <v>27</v>
      </c>
      <c r="H2" s="10" t="s">
        <v>0</v>
      </c>
      <c r="I2" s="9" t="s">
        <v>15</v>
      </c>
      <c r="J2" s="8" t="s">
        <v>10</v>
      </c>
      <c r="K2" s="1"/>
    </row>
    <row r="3" spans="1:11" ht="65.25" customHeight="1" x14ac:dyDescent="0.25">
      <c r="A3" s="15">
        <v>1587341</v>
      </c>
      <c r="B3" s="12" t="s">
        <v>28</v>
      </c>
      <c r="C3" s="11" t="s">
        <v>29</v>
      </c>
      <c r="D3" s="11" t="s">
        <v>30</v>
      </c>
      <c r="E3" s="12" t="s">
        <v>31</v>
      </c>
      <c r="F3" s="11">
        <v>722.22</v>
      </c>
      <c r="G3" s="15" t="s">
        <v>32</v>
      </c>
      <c r="H3" s="13">
        <f t="shared" ref="H3:H34" si="0">IF(F3&gt;=40001,F3-(F3*1.5%),IF(F3&gt;=20001,F3-(F3*0.5%),F3))</f>
        <v>722.22</v>
      </c>
      <c r="I3" s="14" t="str">
        <f>HYPERLINK(CONCATENATE("http://www.mercadopublico.cl/TiendaFicha/Ficha?idProducto=",Tabla5[[#This Row],[ID]]))</f>
        <v>http://www.mercadopublico.cl/TiendaFicha/Ficha?idProducto=1587341</v>
      </c>
      <c r="J3" s="16" t="str">
        <f>HYPERLINK(Tabla5[[#This Row],[Link1]],"Link")</f>
        <v>Link</v>
      </c>
      <c r="K3" s="1"/>
    </row>
    <row r="4" spans="1:11" ht="65.25" customHeight="1" x14ac:dyDescent="0.25">
      <c r="A4" s="15">
        <v>1587345</v>
      </c>
      <c r="B4" s="12" t="s">
        <v>28</v>
      </c>
      <c r="C4" s="11" t="s">
        <v>29</v>
      </c>
      <c r="D4" s="11" t="s">
        <v>33</v>
      </c>
      <c r="E4" s="12" t="s">
        <v>34</v>
      </c>
      <c r="F4" s="11">
        <v>100.07</v>
      </c>
      <c r="G4" s="15" t="s">
        <v>35</v>
      </c>
      <c r="H4" s="13">
        <f t="shared" si="0"/>
        <v>100.07</v>
      </c>
      <c r="I4" s="14" t="str">
        <f>HYPERLINK(CONCATENATE("http://www.mercadopublico.cl/TiendaFicha/Ficha?idProducto=",Tabla5[[#This Row],[ID]]))</f>
        <v>http://www.mercadopublico.cl/TiendaFicha/Ficha?idProducto=1587345</v>
      </c>
      <c r="J4" s="16" t="str">
        <f>HYPERLINK(Tabla5[[#This Row],[Link1]],"Link")</f>
        <v>Link</v>
      </c>
    </row>
    <row r="5" spans="1:11" ht="65.25" customHeight="1" x14ac:dyDescent="0.25">
      <c r="A5" s="15">
        <v>1587346</v>
      </c>
      <c r="B5" s="12" t="s">
        <v>28</v>
      </c>
      <c r="C5" s="11" t="s">
        <v>29</v>
      </c>
      <c r="D5" s="11" t="s">
        <v>36</v>
      </c>
      <c r="E5" s="12" t="s">
        <v>37</v>
      </c>
      <c r="F5" s="11">
        <v>342.16</v>
      </c>
      <c r="G5" s="15" t="s">
        <v>38</v>
      </c>
      <c r="H5" s="13">
        <f t="shared" si="0"/>
        <v>342.16</v>
      </c>
      <c r="I5" s="14" t="str">
        <f>HYPERLINK(CONCATENATE("http://www.mercadopublico.cl/TiendaFicha/Ficha?idProducto=",Tabla5[[#This Row],[ID]]))</f>
        <v>http://www.mercadopublico.cl/TiendaFicha/Ficha?idProducto=1587346</v>
      </c>
      <c r="J5" s="16" t="str">
        <f>HYPERLINK(Tabla5[[#This Row],[Link1]],"Link")</f>
        <v>Link</v>
      </c>
    </row>
    <row r="6" spans="1:11" ht="65.25" customHeight="1" x14ac:dyDescent="0.25">
      <c r="A6" s="15">
        <v>1587187</v>
      </c>
      <c r="B6" s="12" t="s">
        <v>28</v>
      </c>
      <c r="C6" s="11" t="s">
        <v>29</v>
      </c>
      <c r="D6" s="11" t="s">
        <v>39</v>
      </c>
      <c r="E6" s="12" t="s">
        <v>40</v>
      </c>
      <c r="F6" s="11">
        <v>132.88</v>
      </c>
      <c r="G6" s="15" t="s">
        <v>41</v>
      </c>
      <c r="H6" s="13">
        <f t="shared" si="0"/>
        <v>132.88</v>
      </c>
      <c r="I6" s="14" t="str">
        <f>HYPERLINK(CONCATENATE("http://www.mercadopublico.cl/TiendaFicha/Ficha?idProducto=",Tabla5[[#This Row],[ID]]))</f>
        <v>http://www.mercadopublico.cl/TiendaFicha/Ficha?idProducto=1587187</v>
      </c>
      <c r="J6" s="16" t="str">
        <f>HYPERLINK(Tabla5[[#This Row],[Link1]],"Link")</f>
        <v>Link</v>
      </c>
    </row>
    <row r="7" spans="1:11" ht="65.25" customHeight="1" x14ac:dyDescent="0.25">
      <c r="A7" s="15">
        <v>1587189</v>
      </c>
      <c r="B7" s="12" t="s">
        <v>28</v>
      </c>
      <c r="C7" s="11" t="s">
        <v>29</v>
      </c>
      <c r="D7" s="11" t="s">
        <v>42</v>
      </c>
      <c r="E7" s="12" t="s">
        <v>43</v>
      </c>
      <c r="F7" s="11">
        <v>80.27</v>
      </c>
      <c r="G7" s="15" t="s">
        <v>44</v>
      </c>
      <c r="H7" s="13">
        <f t="shared" si="0"/>
        <v>80.27</v>
      </c>
      <c r="I7" s="14" t="str">
        <f>HYPERLINK(CONCATENATE("http://www.mercadopublico.cl/TiendaFicha/Ficha?idProducto=",Tabla5[[#This Row],[ID]]))</f>
        <v>http://www.mercadopublico.cl/TiendaFicha/Ficha?idProducto=1587189</v>
      </c>
      <c r="J7" s="16" t="str">
        <f>HYPERLINK(Tabla5[[#This Row],[Link1]],"Link")</f>
        <v>Link</v>
      </c>
    </row>
    <row r="8" spans="1:11" ht="65.25" customHeight="1" x14ac:dyDescent="0.25">
      <c r="A8" s="15">
        <v>1598927</v>
      </c>
      <c r="B8" s="12" t="s">
        <v>28</v>
      </c>
      <c r="C8" s="11" t="s">
        <v>29</v>
      </c>
      <c r="D8" s="11" t="s">
        <v>45</v>
      </c>
      <c r="E8" s="12" t="s">
        <v>46</v>
      </c>
      <c r="F8" s="11">
        <v>131.35</v>
      </c>
      <c r="G8" s="15" t="s">
        <v>47</v>
      </c>
      <c r="H8" s="13">
        <f t="shared" si="0"/>
        <v>131.35</v>
      </c>
      <c r="I8" s="14" t="str">
        <f>HYPERLINK(CONCATENATE("http://www.mercadopublico.cl/TiendaFicha/Ficha?idProducto=",Tabla5[[#This Row],[ID]]))</f>
        <v>http://www.mercadopublico.cl/TiendaFicha/Ficha?idProducto=1598927</v>
      </c>
      <c r="J8" s="16" t="str">
        <f>HYPERLINK(Tabla5[[#This Row],[Link1]],"Link")</f>
        <v>Link</v>
      </c>
    </row>
    <row r="9" spans="1:11" ht="65.25" customHeight="1" x14ac:dyDescent="0.25">
      <c r="A9" s="15">
        <v>1598929</v>
      </c>
      <c r="B9" s="12" t="s">
        <v>28</v>
      </c>
      <c r="C9" s="11" t="s">
        <v>29</v>
      </c>
      <c r="D9" s="11" t="s">
        <v>48</v>
      </c>
      <c r="E9" s="12" t="s">
        <v>49</v>
      </c>
      <c r="F9" s="11">
        <v>100.95</v>
      </c>
      <c r="G9" s="15" t="s">
        <v>50</v>
      </c>
      <c r="H9" s="13">
        <f t="shared" si="0"/>
        <v>100.95</v>
      </c>
      <c r="I9" s="14" t="str">
        <f>HYPERLINK(CONCATENATE("http://www.mercadopublico.cl/TiendaFicha/Ficha?idProducto=",Tabla5[[#This Row],[ID]]))</f>
        <v>http://www.mercadopublico.cl/TiendaFicha/Ficha?idProducto=1598929</v>
      </c>
      <c r="J9" s="16" t="str">
        <f>HYPERLINK(Tabla5[[#This Row],[Link1]],"Link")</f>
        <v>Link</v>
      </c>
    </row>
    <row r="10" spans="1:11" ht="65.25" customHeight="1" x14ac:dyDescent="0.25">
      <c r="A10" s="15">
        <v>1598933</v>
      </c>
      <c r="B10" s="12" t="s">
        <v>28</v>
      </c>
      <c r="C10" s="11" t="s">
        <v>29</v>
      </c>
      <c r="D10" s="11" t="s">
        <v>51</v>
      </c>
      <c r="E10" s="12" t="s">
        <v>52</v>
      </c>
      <c r="F10" s="11">
        <v>29.05</v>
      </c>
      <c r="G10" s="15" t="s">
        <v>53</v>
      </c>
      <c r="H10" s="13">
        <f t="shared" si="0"/>
        <v>29.05</v>
      </c>
      <c r="I10" s="14" t="str">
        <f>HYPERLINK(CONCATENATE("http://www.mercadopublico.cl/TiendaFicha/Ficha?idProducto=",Tabla5[[#This Row],[ID]]))</f>
        <v>http://www.mercadopublico.cl/TiendaFicha/Ficha?idProducto=1598933</v>
      </c>
      <c r="J10" s="16" t="str">
        <f>HYPERLINK(Tabla5[[#This Row],[Link1]],"Link")</f>
        <v>Link</v>
      </c>
    </row>
    <row r="11" spans="1:11" ht="65.25" customHeight="1" x14ac:dyDescent="0.25">
      <c r="A11" s="15">
        <v>1598938</v>
      </c>
      <c r="B11" s="12" t="s">
        <v>28</v>
      </c>
      <c r="C11" s="11" t="s">
        <v>29</v>
      </c>
      <c r="D11" s="11" t="s">
        <v>54</v>
      </c>
      <c r="E11" s="12" t="s">
        <v>55</v>
      </c>
      <c r="F11" s="11">
        <v>43.45</v>
      </c>
      <c r="G11" s="15" t="s">
        <v>56</v>
      </c>
      <c r="H11" s="13">
        <f t="shared" si="0"/>
        <v>43.45</v>
      </c>
      <c r="I11" s="14" t="str">
        <f>HYPERLINK(CONCATENATE("http://www.mercadopublico.cl/TiendaFicha/Ficha?idProducto=",Tabla5[[#This Row],[ID]]))</f>
        <v>http://www.mercadopublico.cl/TiendaFicha/Ficha?idProducto=1598938</v>
      </c>
      <c r="J11" s="16" t="str">
        <f>HYPERLINK(Tabla5[[#This Row],[Link1]],"Link")</f>
        <v>Link</v>
      </c>
    </row>
    <row r="12" spans="1:11" ht="65.25" customHeight="1" x14ac:dyDescent="0.25">
      <c r="A12" s="15">
        <v>1598940</v>
      </c>
      <c r="B12" s="12" t="s">
        <v>28</v>
      </c>
      <c r="C12" s="11" t="s">
        <v>29</v>
      </c>
      <c r="D12" s="11" t="s">
        <v>57</v>
      </c>
      <c r="E12" s="12" t="s">
        <v>58</v>
      </c>
      <c r="F12" s="11">
        <v>239.05</v>
      </c>
      <c r="G12" s="15" t="s">
        <v>59</v>
      </c>
      <c r="H12" s="13">
        <f t="shared" si="0"/>
        <v>239.05</v>
      </c>
      <c r="I12" s="14" t="str">
        <f>HYPERLINK(CONCATENATE("http://www.mercadopublico.cl/TiendaFicha/Ficha?idProducto=",Tabla5[[#This Row],[ID]]))</f>
        <v>http://www.mercadopublico.cl/TiendaFicha/Ficha?idProducto=1598940</v>
      </c>
      <c r="J12" s="16" t="str">
        <f>HYPERLINK(Tabla5[[#This Row],[Link1]],"Link")</f>
        <v>Link</v>
      </c>
    </row>
    <row r="13" spans="1:11" ht="65.25" customHeight="1" x14ac:dyDescent="0.25">
      <c r="A13" s="15">
        <v>1598944</v>
      </c>
      <c r="B13" s="12" t="s">
        <v>28</v>
      </c>
      <c r="C13" s="11" t="s">
        <v>29</v>
      </c>
      <c r="D13" s="11" t="s">
        <v>60</v>
      </c>
      <c r="E13" s="12" t="s">
        <v>61</v>
      </c>
      <c r="F13" s="11">
        <v>37</v>
      </c>
      <c r="G13" s="15" t="s">
        <v>62</v>
      </c>
      <c r="H13" s="13">
        <f t="shared" si="0"/>
        <v>37</v>
      </c>
      <c r="I13" s="14" t="str">
        <f>HYPERLINK(CONCATENATE("http://www.mercadopublico.cl/TiendaFicha/Ficha?idProducto=",Tabla5[[#This Row],[ID]]))</f>
        <v>http://www.mercadopublico.cl/TiendaFicha/Ficha?idProducto=1598944</v>
      </c>
      <c r="J13" s="16" t="str">
        <f>HYPERLINK(Tabla5[[#This Row],[Link1]],"Link")</f>
        <v>Link</v>
      </c>
    </row>
    <row r="14" spans="1:11" ht="65.25" customHeight="1" x14ac:dyDescent="0.25">
      <c r="A14" s="15">
        <v>1598945</v>
      </c>
      <c r="B14" s="12" t="s">
        <v>28</v>
      </c>
      <c r="C14" s="11" t="s">
        <v>29</v>
      </c>
      <c r="D14" s="11" t="s">
        <v>63</v>
      </c>
      <c r="E14" s="12" t="s">
        <v>64</v>
      </c>
      <c r="F14" s="11">
        <v>737.26</v>
      </c>
      <c r="G14" s="15" t="s">
        <v>65</v>
      </c>
      <c r="H14" s="13">
        <f t="shared" si="0"/>
        <v>737.26</v>
      </c>
      <c r="I14" s="14" t="str">
        <f>HYPERLINK(CONCATENATE("http://www.mercadopublico.cl/TiendaFicha/Ficha?idProducto=",Tabla5[[#This Row],[ID]]))</f>
        <v>http://www.mercadopublico.cl/TiendaFicha/Ficha?idProducto=1598945</v>
      </c>
      <c r="J14" s="16" t="str">
        <f>HYPERLINK(Tabla5[[#This Row],[Link1]],"Link")</f>
        <v>Link</v>
      </c>
    </row>
    <row r="15" spans="1:11" ht="65.25" customHeight="1" x14ac:dyDescent="0.25">
      <c r="A15" s="15">
        <v>1598946</v>
      </c>
      <c r="B15" s="12" t="s">
        <v>28</v>
      </c>
      <c r="C15" s="11" t="s">
        <v>29</v>
      </c>
      <c r="D15" s="11" t="s">
        <v>66</v>
      </c>
      <c r="E15" s="12" t="s">
        <v>67</v>
      </c>
      <c r="F15" s="11">
        <v>104.4</v>
      </c>
      <c r="G15" s="15" t="s">
        <v>68</v>
      </c>
      <c r="H15" s="13">
        <f t="shared" si="0"/>
        <v>104.4</v>
      </c>
      <c r="I15" s="14" t="str">
        <f>HYPERLINK(CONCATENATE("http://www.mercadopublico.cl/TiendaFicha/Ficha?idProducto=",Tabla5[[#This Row],[ID]]))</f>
        <v>http://www.mercadopublico.cl/TiendaFicha/Ficha?idProducto=1598946</v>
      </c>
      <c r="J15" s="16" t="str">
        <f>HYPERLINK(Tabla5[[#This Row],[Link1]],"Link")</f>
        <v>Link</v>
      </c>
    </row>
    <row r="16" spans="1:11" ht="65.25" customHeight="1" x14ac:dyDescent="0.25">
      <c r="A16" s="15">
        <v>1598947</v>
      </c>
      <c r="B16" s="12" t="s">
        <v>28</v>
      </c>
      <c r="C16" s="11" t="s">
        <v>29</v>
      </c>
      <c r="D16" s="11" t="s">
        <v>69</v>
      </c>
      <c r="E16" s="12" t="s">
        <v>70</v>
      </c>
      <c r="F16" s="11">
        <v>282.14</v>
      </c>
      <c r="G16" s="15" t="s">
        <v>71</v>
      </c>
      <c r="H16" s="13">
        <f t="shared" si="0"/>
        <v>282.14</v>
      </c>
      <c r="I16" s="14" t="str">
        <f>HYPERLINK(CONCATENATE("http://www.mercadopublico.cl/TiendaFicha/Ficha?idProducto=",Tabla5[[#This Row],[ID]]))</f>
        <v>http://www.mercadopublico.cl/TiendaFicha/Ficha?idProducto=1598947</v>
      </c>
      <c r="J16" s="16" t="str">
        <f>HYPERLINK(Tabla5[[#This Row],[Link1]],"Link")</f>
        <v>Link</v>
      </c>
    </row>
    <row r="17" spans="1:10" ht="65.25" customHeight="1" x14ac:dyDescent="0.25">
      <c r="A17" s="15">
        <v>1598983</v>
      </c>
      <c r="B17" s="12" t="s">
        <v>28</v>
      </c>
      <c r="C17" s="11" t="s">
        <v>29</v>
      </c>
      <c r="D17" s="11" t="s">
        <v>72</v>
      </c>
      <c r="E17" s="12" t="s">
        <v>73</v>
      </c>
      <c r="F17" s="11">
        <v>23.74</v>
      </c>
      <c r="G17" s="15" t="s">
        <v>74</v>
      </c>
      <c r="H17" s="13">
        <f t="shared" si="0"/>
        <v>23.74</v>
      </c>
      <c r="I17" s="14" t="str">
        <f>HYPERLINK(CONCATENATE("http://www.mercadopublico.cl/TiendaFicha/Ficha?idProducto=",Tabla5[[#This Row],[ID]]))</f>
        <v>http://www.mercadopublico.cl/TiendaFicha/Ficha?idProducto=1598983</v>
      </c>
      <c r="J17" s="16" t="str">
        <f>HYPERLINK(Tabla5[[#This Row],[Link1]],"Link")</f>
        <v>Link</v>
      </c>
    </row>
    <row r="18" spans="1:10" ht="65.25" customHeight="1" x14ac:dyDescent="0.25">
      <c r="A18" s="15">
        <v>1596951</v>
      </c>
      <c r="B18" s="12" t="s">
        <v>28</v>
      </c>
      <c r="C18" s="11" t="s">
        <v>29</v>
      </c>
      <c r="D18" s="11" t="s">
        <v>75</v>
      </c>
      <c r="E18" s="12" t="s">
        <v>76</v>
      </c>
      <c r="F18" s="11">
        <v>737.26</v>
      </c>
      <c r="G18" s="15" t="s">
        <v>65</v>
      </c>
      <c r="H18" s="13">
        <f t="shared" si="0"/>
        <v>737.26</v>
      </c>
      <c r="I18" s="14" t="str">
        <f>HYPERLINK(CONCATENATE("http://www.mercadopublico.cl/TiendaFicha/Ficha?idProducto=",Tabla5[[#This Row],[ID]]))</f>
        <v>http://www.mercadopublico.cl/TiendaFicha/Ficha?idProducto=1596951</v>
      </c>
      <c r="J18" s="16" t="str">
        <f>HYPERLINK(Tabla5[[#This Row],[Link1]],"Link")</f>
        <v>Link</v>
      </c>
    </row>
    <row r="19" spans="1:10" ht="65.25" customHeight="1" x14ac:dyDescent="0.25">
      <c r="A19" s="15">
        <v>1393296</v>
      </c>
      <c r="B19" s="12" t="s">
        <v>28</v>
      </c>
      <c r="C19" s="11" t="s">
        <v>29</v>
      </c>
      <c r="D19" s="11" t="s">
        <v>77</v>
      </c>
      <c r="E19" s="12" t="s">
        <v>78</v>
      </c>
      <c r="F19" s="11">
        <v>29.99</v>
      </c>
      <c r="G19" s="15" t="s">
        <v>79</v>
      </c>
      <c r="H19" s="13">
        <f t="shared" si="0"/>
        <v>29.99</v>
      </c>
      <c r="I19" s="14" t="str">
        <f>HYPERLINK(CONCATENATE("http://www.mercadopublico.cl/TiendaFicha/Ficha?idProducto=",Tabla5[[#This Row],[ID]]))</f>
        <v>http://www.mercadopublico.cl/TiendaFicha/Ficha?idProducto=1393296</v>
      </c>
      <c r="J19" s="16" t="str">
        <f>HYPERLINK(Tabla5[[#This Row],[Link1]],"Link")</f>
        <v>Link</v>
      </c>
    </row>
    <row r="20" spans="1:10" ht="65.25" customHeight="1" x14ac:dyDescent="0.25">
      <c r="A20" s="15">
        <v>1393675</v>
      </c>
      <c r="B20" s="12" t="s">
        <v>28</v>
      </c>
      <c r="C20" s="11" t="s">
        <v>29</v>
      </c>
      <c r="D20" s="11" t="s">
        <v>80</v>
      </c>
      <c r="E20" s="12" t="s">
        <v>81</v>
      </c>
      <c r="F20" s="11">
        <v>630</v>
      </c>
      <c r="G20" s="15" t="s">
        <v>82</v>
      </c>
      <c r="H20" s="13">
        <f t="shared" si="0"/>
        <v>630</v>
      </c>
      <c r="I20" s="14" t="str">
        <f>HYPERLINK(CONCATENATE("http://www.mercadopublico.cl/TiendaFicha/Ficha?idProducto=",Tabla5[[#This Row],[ID]]))</f>
        <v>http://www.mercadopublico.cl/TiendaFicha/Ficha?idProducto=1393675</v>
      </c>
      <c r="J20" s="16" t="str">
        <f>HYPERLINK(Tabla5[[#This Row],[Link1]],"Link")</f>
        <v>Link</v>
      </c>
    </row>
    <row r="21" spans="1:10" ht="65.25" customHeight="1" x14ac:dyDescent="0.25">
      <c r="A21" s="15">
        <v>1538057</v>
      </c>
      <c r="B21" s="12" t="s">
        <v>28</v>
      </c>
      <c r="C21" s="11" t="s">
        <v>29</v>
      </c>
      <c r="D21" s="11" t="s">
        <v>83</v>
      </c>
      <c r="E21" s="12" t="s">
        <v>84</v>
      </c>
      <c r="F21" s="11">
        <v>186</v>
      </c>
      <c r="G21" s="15" t="s">
        <v>85</v>
      </c>
      <c r="H21" s="13">
        <f t="shared" si="0"/>
        <v>186</v>
      </c>
      <c r="I21" s="14" t="str">
        <f>HYPERLINK(CONCATENATE("http://www.mercadopublico.cl/TiendaFicha/Ficha?idProducto=",Tabla5[[#This Row],[ID]]))</f>
        <v>http://www.mercadopublico.cl/TiendaFicha/Ficha?idProducto=1538057</v>
      </c>
      <c r="J21" s="16" t="str">
        <f>HYPERLINK(Tabla5[[#This Row],[Link1]],"Link")</f>
        <v>Link</v>
      </c>
    </row>
    <row r="22" spans="1:10" ht="65.25" customHeight="1" x14ac:dyDescent="0.25">
      <c r="A22" s="15">
        <v>1580246</v>
      </c>
      <c r="B22" s="12" t="s">
        <v>28</v>
      </c>
      <c r="C22" s="11" t="s">
        <v>29</v>
      </c>
      <c r="D22" s="11" t="s">
        <v>86</v>
      </c>
      <c r="E22" s="12" t="s">
        <v>87</v>
      </c>
      <c r="F22" s="11">
        <v>337.76</v>
      </c>
      <c r="G22" s="15" t="s">
        <v>88</v>
      </c>
      <c r="H22" s="13">
        <f t="shared" si="0"/>
        <v>337.76</v>
      </c>
      <c r="I22" s="14" t="str">
        <f>HYPERLINK(CONCATENATE("http://www.mercadopublico.cl/TiendaFicha/Ficha?idProducto=",Tabla5[[#This Row],[ID]]))</f>
        <v>http://www.mercadopublico.cl/TiendaFicha/Ficha?idProducto=1580246</v>
      </c>
      <c r="J22" s="16" t="str">
        <f>HYPERLINK(Tabla5[[#This Row],[Link1]],"Link")</f>
        <v>Link</v>
      </c>
    </row>
    <row r="23" spans="1:10" ht="65.25" customHeight="1" x14ac:dyDescent="0.25">
      <c r="A23" s="15">
        <v>1580247</v>
      </c>
      <c r="B23" s="12" t="s">
        <v>28</v>
      </c>
      <c r="C23" s="11" t="s">
        <v>29</v>
      </c>
      <c r="D23" s="11" t="s">
        <v>89</v>
      </c>
      <c r="E23" s="12" t="s">
        <v>90</v>
      </c>
      <c r="F23" s="11">
        <v>464.61</v>
      </c>
      <c r="G23" s="15" t="s">
        <v>91</v>
      </c>
      <c r="H23" s="13">
        <f t="shared" si="0"/>
        <v>464.61</v>
      </c>
      <c r="I23" s="14" t="str">
        <f>HYPERLINK(CONCATENATE("http://www.mercadopublico.cl/TiendaFicha/Ficha?idProducto=",Tabla5[[#This Row],[ID]]))</f>
        <v>http://www.mercadopublico.cl/TiendaFicha/Ficha?idProducto=1580247</v>
      </c>
      <c r="J23" s="16" t="str">
        <f>HYPERLINK(Tabla5[[#This Row],[Link1]],"Link")</f>
        <v>Link</v>
      </c>
    </row>
    <row r="24" spans="1:10" ht="65.25" customHeight="1" x14ac:dyDescent="0.25">
      <c r="A24" s="15">
        <v>1580248</v>
      </c>
      <c r="B24" s="12" t="s">
        <v>28</v>
      </c>
      <c r="C24" s="11" t="s">
        <v>29</v>
      </c>
      <c r="D24" s="11" t="s">
        <v>92</v>
      </c>
      <c r="E24" s="12" t="s">
        <v>93</v>
      </c>
      <c r="F24" s="11">
        <v>147</v>
      </c>
      <c r="G24" s="15" t="s">
        <v>94</v>
      </c>
      <c r="H24" s="13">
        <f t="shared" si="0"/>
        <v>147</v>
      </c>
      <c r="I24" s="14" t="str">
        <f>HYPERLINK(CONCATENATE("http://www.mercadopublico.cl/TiendaFicha/Ficha?idProducto=",Tabla5[[#This Row],[ID]]))</f>
        <v>http://www.mercadopublico.cl/TiendaFicha/Ficha?idProducto=1580248</v>
      </c>
      <c r="J24" s="16" t="str">
        <f>HYPERLINK(Tabla5[[#This Row],[Link1]],"Link")</f>
        <v>Link</v>
      </c>
    </row>
    <row r="25" spans="1:10" ht="65.25" customHeight="1" x14ac:dyDescent="0.25">
      <c r="A25" s="15">
        <v>1580249</v>
      </c>
      <c r="B25" s="12" t="s">
        <v>28</v>
      </c>
      <c r="C25" s="11" t="s">
        <v>29</v>
      </c>
      <c r="D25" s="11" t="s">
        <v>95</v>
      </c>
      <c r="E25" s="12" t="s">
        <v>96</v>
      </c>
      <c r="F25" s="11">
        <v>62.08</v>
      </c>
      <c r="G25" s="15" t="s">
        <v>97</v>
      </c>
      <c r="H25" s="13">
        <f t="shared" si="0"/>
        <v>62.08</v>
      </c>
      <c r="I25" s="14" t="str">
        <f>HYPERLINK(CONCATENATE("http://www.mercadopublico.cl/TiendaFicha/Ficha?idProducto=",Tabla5[[#This Row],[ID]]))</f>
        <v>http://www.mercadopublico.cl/TiendaFicha/Ficha?idProducto=1580249</v>
      </c>
      <c r="J25" s="16" t="str">
        <f>HYPERLINK(Tabla5[[#This Row],[Link1]],"Link")</f>
        <v>Link</v>
      </c>
    </row>
    <row r="26" spans="1:10" ht="65.25" customHeight="1" x14ac:dyDescent="0.25">
      <c r="A26" s="15">
        <v>1353484</v>
      </c>
      <c r="B26" s="12" t="s">
        <v>28</v>
      </c>
      <c r="C26" s="11" t="s">
        <v>29</v>
      </c>
      <c r="D26" s="11" t="s">
        <v>98</v>
      </c>
      <c r="E26" s="12" t="s">
        <v>99</v>
      </c>
      <c r="F26" s="11">
        <v>126</v>
      </c>
      <c r="G26" s="15" t="s">
        <v>100</v>
      </c>
      <c r="H26" s="13">
        <f t="shared" si="0"/>
        <v>126</v>
      </c>
      <c r="I26" s="14" t="str">
        <f>HYPERLINK(CONCATENATE("http://www.mercadopublico.cl/TiendaFicha/Ficha?idProducto=",Tabla5[[#This Row],[ID]]))</f>
        <v>http://www.mercadopublico.cl/TiendaFicha/Ficha?idProducto=1353484</v>
      </c>
      <c r="J26" s="16" t="str">
        <f>HYPERLINK(Tabla5[[#This Row],[Link1]],"Link")</f>
        <v>Link</v>
      </c>
    </row>
    <row r="27" spans="1:10" ht="65.25" customHeight="1" x14ac:dyDescent="0.25">
      <c r="A27" s="15">
        <v>1136555</v>
      </c>
      <c r="B27" s="12" t="s">
        <v>28</v>
      </c>
      <c r="C27" s="11" t="s">
        <v>29</v>
      </c>
      <c r="D27" s="11" t="s">
        <v>101</v>
      </c>
      <c r="E27" s="12" t="s">
        <v>102</v>
      </c>
      <c r="F27" s="11">
        <v>159.99</v>
      </c>
      <c r="G27" s="15" t="s">
        <v>103</v>
      </c>
      <c r="H27" s="13">
        <f t="shared" si="0"/>
        <v>159.99</v>
      </c>
      <c r="I27" s="14" t="str">
        <f>HYPERLINK(CONCATENATE("http://www.mercadopublico.cl/TiendaFicha/Ficha?idProducto=",Tabla5[[#This Row],[ID]]))</f>
        <v>http://www.mercadopublico.cl/TiendaFicha/Ficha?idProducto=1136555</v>
      </c>
      <c r="J27" s="16" t="str">
        <f>HYPERLINK(Tabla5[[#This Row],[Link1]],"Link")</f>
        <v>Link</v>
      </c>
    </row>
    <row r="28" spans="1:10" ht="65.25" customHeight="1" x14ac:dyDescent="0.25">
      <c r="A28" s="15">
        <v>1269798</v>
      </c>
      <c r="B28" s="12" t="s">
        <v>28</v>
      </c>
      <c r="C28" s="11" t="s">
        <v>29</v>
      </c>
      <c r="D28" s="11" t="s">
        <v>104</v>
      </c>
      <c r="E28" s="12" t="s">
        <v>105</v>
      </c>
      <c r="F28" s="11">
        <v>64.44</v>
      </c>
      <c r="G28" s="15" t="s">
        <v>106</v>
      </c>
      <c r="H28" s="13">
        <f t="shared" si="0"/>
        <v>64.44</v>
      </c>
      <c r="I28" s="14" t="str">
        <f>HYPERLINK(CONCATENATE("http://www.mercadopublico.cl/TiendaFicha/Ficha?idProducto=",Tabla5[[#This Row],[ID]]))</f>
        <v>http://www.mercadopublico.cl/TiendaFicha/Ficha?idProducto=1269798</v>
      </c>
      <c r="J28" s="16" t="str">
        <f>HYPERLINK(Tabla5[[#This Row],[Link1]],"Link")</f>
        <v>Link</v>
      </c>
    </row>
    <row r="29" spans="1:10" ht="65.25" customHeight="1" x14ac:dyDescent="0.25">
      <c r="A29" s="15">
        <v>1511807</v>
      </c>
      <c r="B29" s="12" t="s">
        <v>28</v>
      </c>
      <c r="C29" s="11" t="s">
        <v>107</v>
      </c>
      <c r="D29" s="11" t="s">
        <v>108</v>
      </c>
      <c r="E29" s="12" t="s">
        <v>109</v>
      </c>
      <c r="F29" s="11">
        <v>31.16</v>
      </c>
      <c r="G29" s="15" t="s">
        <v>110</v>
      </c>
      <c r="H29" s="13">
        <f t="shared" si="0"/>
        <v>31.16</v>
      </c>
      <c r="I29" s="14" t="str">
        <f>HYPERLINK(CONCATENATE("http://www.mercadopublico.cl/TiendaFicha/Ficha?idProducto=",Tabla5[[#This Row],[ID]]))</f>
        <v>http://www.mercadopublico.cl/TiendaFicha/Ficha?idProducto=1511807</v>
      </c>
      <c r="J29" s="16" t="str">
        <f>HYPERLINK(Tabla5[[#This Row],[Link1]],"Link")</f>
        <v>Link</v>
      </c>
    </row>
    <row r="30" spans="1:10" ht="65.25" customHeight="1" x14ac:dyDescent="0.25">
      <c r="A30" s="15">
        <v>1399581</v>
      </c>
      <c r="B30" s="12" t="s">
        <v>28</v>
      </c>
      <c r="C30" s="11" t="s">
        <v>107</v>
      </c>
      <c r="D30" s="11" t="s">
        <v>111</v>
      </c>
      <c r="E30" s="12" t="s">
        <v>112</v>
      </c>
      <c r="F30" s="11">
        <v>30.3</v>
      </c>
      <c r="G30" s="15" t="s">
        <v>113</v>
      </c>
      <c r="H30" s="13">
        <f t="shared" si="0"/>
        <v>30.3</v>
      </c>
      <c r="I30" s="14" t="str">
        <f>HYPERLINK(CONCATENATE("http://www.mercadopublico.cl/TiendaFicha/Ficha?idProducto=",Tabla5[[#This Row],[ID]]))</f>
        <v>http://www.mercadopublico.cl/TiendaFicha/Ficha?idProducto=1399581</v>
      </c>
      <c r="J30" s="16" t="str">
        <f>HYPERLINK(Tabla5[[#This Row],[Link1]],"Link")</f>
        <v>Link</v>
      </c>
    </row>
    <row r="31" spans="1:10" ht="65.25" customHeight="1" x14ac:dyDescent="0.25">
      <c r="A31" s="15">
        <v>1399589</v>
      </c>
      <c r="B31" s="12" t="s">
        <v>28</v>
      </c>
      <c r="C31" s="11" t="s">
        <v>107</v>
      </c>
      <c r="D31" s="11" t="s">
        <v>114</v>
      </c>
      <c r="E31" s="12" t="s">
        <v>115</v>
      </c>
      <c r="F31" s="11">
        <v>25.77</v>
      </c>
      <c r="G31" s="15" t="s">
        <v>116</v>
      </c>
      <c r="H31" s="13">
        <f t="shared" si="0"/>
        <v>25.77</v>
      </c>
      <c r="I31" s="14" t="str">
        <f>HYPERLINK(CONCATENATE("http://www.mercadopublico.cl/TiendaFicha/Ficha?idProducto=",Tabla5[[#This Row],[ID]]))</f>
        <v>http://www.mercadopublico.cl/TiendaFicha/Ficha?idProducto=1399589</v>
      </c>
      <c r="J31" s="16" t="str">
        <f>HYPERLINK(Tabla5[[#This Row],[Link1]],"Link")</f>
        <v>Link</v>
      </c>
    </row>
    <row r="32" spans="1:10" ht="65.25" customHeight="1" x14ac:dyDescent="0.25">
      <c r="A32" s="15">
        <v>1375249</v>
      </c>
      <c r="B32" s="12" t="s">
        <v>28</v>
      </c>
      <c r="C32" s="11" t="s">
        <v>107</v>
      </c>
      <c r="D32" s="11" t="s">
        <v>117</v>
      </c>
      <c r="E32" s="12" t="s">
        <v>118</v>
      </c>
      <c r="F32" s="11">
        <v>30.66</v>
      </c>
      <c r="G32" s="15" t="s">
        <v>119</v>
      </c>
      <c r="H32" s="13">
        <f t="shared" si="0"/>
        <v>30.66</v>
      </c>
      <c r="I32" s="14" t="str">
        <f>HYPERLINK(CONCATENATE("http://www.mercadopublico.cl/TiendaFicha/Ficha?idProducto=",Tabla5[[#This Row],[ID]]))</f>
        <v>http://www.mercadopublico.cl/TiendaFicha/Ficha?idProducto=1375249</v>
      </c>
      <c r="J32" s="16" t="str">
        <f>HYPERLINK(Tabla5[[#This Row],[Link1]],"Link")</f>
        <v>Link</v>
      </c>
    </row>
    <row r="33" spans="1:10" ht="65.25" customHeight="1" x14ac:dyDescent="0.25">
      <c r="A33" s="15">
        <v>1223868</v>
      </c>
      <c r="B33" s="12" t="s">
        <v>28</v>
      </c>
      <c r="C33" s="11" t="s">
        <v>29</v>
      </c>
      <c r="D33" s="11" t="s">
        <v>120</v>
      </c>
      <c r="E33" s="12" t="s">
        <v>121</v>
      </c>
      <c r="F33" s="11">
        <v>65.56</v>
      </c>
      <c r="G33" s="15" t="s">
        <v>122</v>
      </c>
      <c r="H33" s="13">
        <f t="shared" si="0"/>
        <v>65.56</v>
      </c>
      <c r="I33" s="14" t="str">
        <f>HYPERLINK(CONCATENATE("http://www.mercadopublico.cl/TiendaFicha/Ficha?idProducto=",Tabla5[[#This Row],[ID]]))</f>
        <v>http://www.mercadopublico.cl/TiendaFicha/Ficha?idProducto=1223868</v>
      </c>
      <c r="J33" s="16" t="str">
        <f>HYPERLINK(Tabla5[[#This Row],[Link1]],"Link")</f>
        <v>Link</v>
      </c>
    </row>
    <row r="34" spans="1:10" ht="65.25" customHeight="1" x14ac:dyDescent="0.25">
      <c r="A34" s="15">
        <v>1600128</v>
      </c>
      <c r="B34" s="12" t="s">
        <v>28</v>
      </c>
      <c r="C34" s="11" t="s">
        <v>29</v>
      </c>
      <c r="D34" s="11" t="s">
        <v>123</v>
      </c>
      <c r="E34" s="12" t="s">
        <v>124</v>
      </c>
      <c r="F34" s="11">
        <v>835</v>
      </c>
      <c r="G34" s="15" t="s">
        <v>125</v>
      </c>
      <c r="H34" s="13">
        <f t="shared" si="0"/>
        <v>835</v>
      </c>
      <c r="I34" s="14" t="str">
        <f>HYPERLINK(CONCATENATE("http://www.mercadopublico.cl/TiendaFicha/Ficha?idProducto=",Tabla5[[#This Row],[ID]]))</f>
        <v>http://www.mercadopublico.cl/TiendaFicha/Ficha?idProducto=1600128</v>
      </c>
      <c r="J34" s="16" t="str">
        <f>HYPERLINK(Tabla5[[#This Row],[Link1]],"Link")</f>
        <v>Link</v>
      </c>
    </row>
    <row r="35" spans="1:10" ht="65.25" customHeight="1" x14ac:dyDescent="0.25">
      <c r="A35" s="15">
        <v>1600129</v>
      </c>
      <c r="B35" s="12" t="s">
        <v>28</v>
      </c>
      <c r="C35" s="11" t="s">
        <v>29</v>
      </c>
      <c r="D35" s="11" t="s">
        <v>126</v>
      </c>
      <c r="E35" s="12" t="s">
        <v>127</v>
      </c>
      <c r="F35" s="11">
        <v>35</v>
      </c>
      <c r="G35" s="15" t="s">
        <v>62</v>
      </c>
      <c r="H35" s="13">
        <f t="shared" ref="H35:H66" si="1">IF(F35&gt;=40001,F35-(F35*1.5%),IF(F35&gt;=20001,F35-(F35*0.5%),F35))</f>
        <v>35</v>
      </c>
      <c r="I35" s="14" t="str">
        <f>HYPERLINK(CONCATENATE("http://www.mercadopublico.cl/TiendaFicha/Ficha?idProducto=",Tabla5[[#This Row],[ID]]))</f>
        <v>http://www.mercadopublico.cl/TiendaFicha/Ficha?idProducto=1600129</v>
      </c>
      <c r="J35" s="16" t="str">
        <f>HYPERLINK(Tabla5[[#This Row],[Link1]],"Link")</f>
        <v>Link</v>
      </c>
    </row>
    <row r="36" spans="1:10" ht="65.25" customHeight="1" x14ac:dyDescent="0.25">
      <c r="A36" s="15">
        <v>1600256</v>
      </c>
      <c r="B36" s="12" t="s">
        <v>28</v>
      </c>
      <c r="C36" s="11" t="s">
        <v>29</v>
      </c>
      <c r="D36" s="11" t="s">
        <v>128</v>
      </c>
      <c r="E36" s="12" t="s">
        <v>129</v>
      </c>
      <c r="F36" s="11">
        <v>106</v>
      </c>
      <c r="G36" s="15" t="s">
        <v>68</v>
      </c>
      <c r="H36" s="13">
        <f t="shared" si="1"/>
        <v>106</v>
      </c>
      <c r="I36" s="14" t="str">
        <f>HYPERLINK(CONCATENATE("http://www.mercadopublico.cl/TiendaFicha/Ficha?idProducto=",Tabla5[[#This Row],[ID]]))</f>
        <v>http://www.mercadopublico.cl/TiendaFicha/Ficha?idProducto=1600256</v>
      </c>
      <c r="J36" s="16" t="str">
        <f>HYPERLINK(Tabla5[[#This Row],[Link1]],"Link")</f>
        <v>Link</v>
      </c>
    </row>
    <row r="37" spans="1:10" ht="65.25" customHeight="1" x14ac:dyDescent="0.25">
      <c r="A37" s="15">
        <v>1600257</v>
      </c>
      <c r="B37" s="12" t="s">
        <v>28</v>
      </c>
      <c r="C37" s="11" t="s">
        <v>29</v>
      </c>
      <c r="D37" s="11" t="s">
        <v>130</v>
      </c>
      <c r="E37" s="12" t="s">
        <v>131</v>
      </c>
      <c r="F37" s="11">
        <v>835</v>
      </c>
      <c r="G37" s="15" t="s">
        <v>125</v>
      </c>
      <c r="H37" s="13">
        <f t="shared" si="1"/>
        <v>835</v>
      </c>
      <c r="I37" s="14" t="str">
        <f>HYPERLINK(CONCATENATE("http://www.mercadopublico.cl/TiendaFicha/Ficha?idProducto=",Tabla5[[#This Row],[ID]]))</f>
        <v>http://www.mercadopublico.cl/TiendaFicha/Ficha?idProducto=1600257</v>
      </c>
      <c r="J37" s="16" t="str">
        <f>HYPERLINK(Tabla5[[#This Row],[Link1]],"Link")</f>
        <v>Link</v>
      </c>
    </row>
    <row r="38" spans="1:10" ht="65.25" customHeight="1" x14ac:dyDescent="0.25">
      <c r="A38" s="15">
        <v>1600258</v>
      </c>
      <c r="B38" s="12" t="s">
        <v>28</v>
      </c>
      <c r="C38" s="11" t="s">
        <v>29</v>
      </c>
      <c r="D38" s="11" t="s">
        <v>132</v>
      </c>
      <c r="E38" s="12" t="s">
        <v>133</v>
      </c>
      <c r="F38" s="11">
        <v>35</v>
      </c>
      <c r="G38" s="15" t="s">
        <v>62</v>
      </c>
      <c r="H38" s="13">
        <f t="shared" si="1"/>
        <v>35</v>
      </c>
      <c r="I38" s="14" t="str">
        <f>HYPERLINK(CONCATENATE("http://www.mercadopublico.cl/TiendaFicha/Ficha?idProducto=",Tabla5[[#This Row],[ID]]))</f>
        <v>http://www.mercadopublico.cl/TiendaFicha/Ficha?idProducto=1600258</v>
      </c>
      <c r="J38" s="16" t="str">
        <f>HYPERLINK(Tabla5[[#This Row],[Link1]],"Link")</f>
        <v>Link</v>
      </c>
    </row>
    <row r="39" spans="1:10" ht="65.25" customHeight="1" x14ac:dyDescent="0.25">
      <c r="A39" s="15">
        <v>1600259</v>
      </c>
      <c r="B39" s="12" t="s">
        <v>28</v>
      </c>
      <c r="C39" s="11" t="s">
        <v>29</v>
      </c>
      <c r="D39" s="11" t="s">
        <v>134</v>
      </c>
      <c r="E39" s="12" t="s">
        <v>135</v>
      </c>
      <c r="F39" s="11">
        <v>127</v>
      </c>
      <c r="G39" s="15" t="s">
        <v>136</v>
      </c>
      <c r="H39" s="13">
        <f t="shared" si="1"/>
        <v>127</v>
      </c>
      <c r="I39" s="14" t="str">
        <f>HYPERLINK(CONCATENATE("http://www.mercadopublico.cl/TiendaFicha/Ficha?idProducto=",Tabla5[[#This Row],[ID]]))</f>
        <v>http://www.mercadopublico.cl/TiendaFicha/Ficha?idProducto=1600259</v>
      </c>
      <c r="J39" s="16" t="str">
        <f>HYPERLINK(Tabla5[[#This Row],[Link1]],"Link")</f>
        <v>Link</v>
      </c>
    </row>
    <row r="40" spans="1:10" ht="65.25" customHeight="1" x14ac:dyDescent="0.25">
      <c r="A40" s="15">
        <v>1600260</v>
      </c>
      <c r="B40" s="12" t="s">
        <v>28</v>
      </c>
      <c r="C40" s="11" t="s">
        <v>29</v>
      </c>
      <c r="D40" s="11" t="s">
        <v>137</v>
      </c>
      <c r="E40" s="12" t="s">
        <v>138</v>
      </c>
      <c r="F40" s="11">
        <v>746</v>
      </c>
      <c r="G40" s="15" t="s">
        <v>65</v>
      </c>
      <c r="H40" s="13">
        <f t="shared" si="1"/>
        <v>746</v>
      </c>
      <c r="I40" s="14" t="str">
        <f>HYPERLINK(CONCATENATE("http://www.mercadopublico.cl/TiendaFicha/Ficha?idProducto=",Tabla5[[#This Row],[ID]]))</f>
        <v>http://www.mercadopublico.cl/TiendaFicha/Ficha?idProducto=1600260</v>
      </c>
      <c r="J40" s="16" t="str">
        <f>HYPERLINK(Tabla5[[#This Row],[Link1]],"Link")</f>
        <v>Link</v>
      </c>
    </row>
    <row r="41" spans="1:10" ht="65.25" customHeight="1" x14ac:dyDescent="0.25">
      <c r="A41" s="15">
        <v>1600261</v>
      </c>
      <c r="B41" s="12" t="s">
        <v>28</v>
      </c>
      <c r="C41" s="11" t="s">
        <v>29</v>
      </c>
      <c r="D41" s="11" t="s">
        <v>139</v>
      </c>
      <c r="E41" s="12" t="s">
        <v>140</v>
      </c>
      <c r="F41" s="11">
        <v>5965</v>
      </c>
      <c r="G41" s="15" t="s">
        <v>141</v>
      </c>
      <c r="H41" s="13">
        <f t="shared" si="1"/>
        <v>5965</v>
      </c>
      <c r="I41" s="14" t="str">
        <f>HYPERLINK(CONCATENATE("http://www.mercadopublico.cl/TiendaFicha/Ficha?idProducto=",Tabla5[[#This Row],[ID]]))</f>
        <v>http://www.mercadopublico.cl/TiendaFicha/Ficha?idProducto=1600261</v>
      </c>
      <c r="J41" s="16" t="str">
        <f>HYPERLINK(Tabla5[[#This Row],[Link1]],"Link")</f>
        <v>Link</v>
      </c>
    </row>
    <row r="42" spans="1:10" ht="65.25" customHeight="1" x14ac:dyDescent="0.25">
      <c r="A42" s="15">
        <v>1600262</v>
      </c>
      <c r="B42" s="12" t="s">
        <v>28</v>
      </c>
      <c r="C42" s="11" t="s">
        <v>29</v>
      </c>
      <c r="D42" s="11" t="s">
        <v>142</v>
      </c>
      <c r="E42" s="12" t="s">
        <v>143</v>
      </c>
      <c r="F42" s="11">
        <v>913</v>
      </c>
      <c r="G42" s="15" t="s">
        <v>144</v>
      </c>
      <c r="H42" s="13">
        <f t="shared" si="1"/>
        <v>913</v>
      </c>
      <c r="I42" s="14" t="str">
        <f>HYPERLINK(CONCATENATE("http://www.mercadopublico.cl/TiendaFicha/Ficha?idProducto=",Tabla5[[#This Row],[ID]]))</f>
        <v>http://www.mercadopublico.cl/TiendaFicha/Ficha?idProducto=1600262</v>
      </c>
      <c r="J42" s="16" t="str">
        <f>HYPERLINK(Tabla5[[#This Row],[Link1]],"Link")</f>
        <v>Link</v>
      </c>
    </row>
    <row r="43" spans="1:10" ht="65.25" customHeight="1" x14ac:dyDescent="0.25">
      <c r="A43" s="15">
        <v>1600263</v>
      </c>
      <c r="B43" s="12" t="s">
        <v>28</v>
      </c>
      <c r="C43" s="11" t="s">
        <v>29</v>
      </c>
      <c r="D43" s="11" t="s">
        <v>145</v>
      </c>
      <c r="E43" s="12" t="s">
        <v>146</v>
      </c>
      <c r="F43" s="11">
        <v>547</v>
      </c>
      <c r="G43" s="15" t="s">
        <v>147</v>
      </c>
      <c r="H43" s="13">
        <f t="shared" si="1"/>
        <v>547</v>
      </c>
      <c r="I43" s="14" t="str">
        <f>HYPERLINK(CONCATENATE("http://www.mercadopublico.cl/TiendaFicha/Ficha?idProducto=",Tabla5[[#This Row],[ID]]))</f>
        <v>http://www.mercadopublico.cl/TiendaFicha/Ficha?idProducto=1600263</v>
      </c>
      <c r="J43" s="16" t="str">
        <f>HYPERLINK(Tabla5[[#This Row],[Link1]],"Link")</f>
        <v>Link</v>
      </c>
    </row>
    <row r="44" spans="1:10" ht="65.25" customHeight="1" x14ac:dyDescent="0.25">
      <c r="A44" s="15">
        <v>1600270</v>
      </c>
      <c r="B44" s="12" t="s">
        <v>28</v>
      </c>
      <c r="C44" s="11" t="s">
        <v>29</v>
      </c>
      <c r="D44" s="11" t="s">
        <v>123</v>
      </c>
      <c r="E44" s="12" t="s">
        <v>148</v>
      </c>
      <c r="F44" s="11">
        <v>835</v>
      </c>
      <c r="G44" s="15" t="s">
        <v>125</v>
      </c>
      <c r="H44" s="13">
        <f t="shared" si="1"/>
        <v>835</v>
      </c>
      <c r="I44" s="14" t="str">
        <f>HYPERLINK(CONCATENATE("http://www.mercadopublico.cl/TiendaFicha/Ficha?idProducto=",Tabla5[[#This Row],[ID]]))</f>
        <v>http://www.mercadopublico.cl/TiendaFicha/Ficha?idProducto=1600270</v>
      </c>
      <c r="J44" s="16" t="str">
        <f>HYPERLINK(Tabla5[[#This Row],[Link1]],"Link")</f>
        <v>Link</v>
      </c>
    </row>
    <row r="45" spans="1:10" ht="65.25" customHeight="1" x14ac:dyDescent="0.25">
      <c r="A45" s="15">
        <v>1600271</v>
      </c>
      <c r="B45" s="12" t="s">
        <v>28</v>
      </c>
      <c r="C45" s="11" t="s">
        <v>29</v>
      </c>
      <c r="D45" s="11" t="s">
        <v>149</v>
      </c>
      <c r="E45" s="12" t="s">
        <v>150</v>
      </c>
      <c r="F45" s="11">
        <v>1957</v>
      </c>
      <c r="G45" s="15" t="s">
        <v>151</v>
      </c>
      <c r="H45" s="13">
        <f t="shared" si="1"/>
        <v>1957</v>
      </c>
      <c r="I45" s="14" t="str">
        <f>HYPERLINK(CONCATENATE("http://www.mercadopublico.cl/TiendaFicha/Ficha?idProducto=",Tabla5[[#This Row],[ID]]))</f>
        <v>http://www.mercadopublico.cl/TiendaFicha/Ficha?idProducto=1600271</v>
      </c>
      <c r="J45" s="16" t="str">
        <f>HYPERLINK(Tabla5[[#This Row],[Link1]],"Link")</f>
        <v>Link</v>
      </c>
    </row>
    <row r="46" spans="1:10" ht="65.25" customHeight="1" x14ac:dyDescent="0.25">
      <c r="A46" s="15">
        <v>1600272</v>
      </c>
      <c r="B46" s="12" t="s">
        <v>28</v>
      </c>
      <c r="C46" s="11" t="s">
        <v>29</v>
      </c>
      <c r="D46" s="11" t="s">
        <v>152</v>
      </c>
      <c r="E46" s="12" t="s">
        <v>153</v>
      </c>
      <c r="F46" s="11">
        <v>486</v>
      </c>
      <c r="G46" s="15" t="s">
        <v>154</v>
      </c>
      <c r="H46" s="13">
        <f t="shared" si="1"/>
        <v>486</v>
      </c>
      <c r="I46" s="14" t="str">
        <f>HYPERLINK(CONCATENATE("http://www.mercadopublico.cl/TiendaFicha/Ficha?idProducto=",Tabla5[[#This Row],[ID]]))</f>
        <v>http://www.mercadopublico.cl/TiendaFicha/Ficha?idProducto=1600272</v>
      </c>
      <c r="J46" s="16" t="str">
        <f>HYPERLINK(Tabla5[[#This Row],[Link1]],"Link")</f>
        <v>Link</v>
      </c>
    </row>
    <row r="47" spans="1:10" ht="65.25" customHeight="1" x14ac:dyDescent="0.25">
      <c r="A47" s="15">
        <v>1600273</v>
      </c>
      <c r="B47" s="12" t="s">
        <v>28</v>
      </c>
      <c r="C47" s="11" t="s">
        <v>29</v>
      </c>
      <c r="D47" s="11" t="s">
        <v>155</v>
      </c>
      <c r="E47" s="12" t="s">
        <v>156</v>
      </c>
      <c r="F47" s="11">
        <v>5965</v>
      </c>
      <c r="G47" s="15" t="s">
        <v>141</v>
      </c>
      <c r="H47" s="13">
        <f t="shared" si="1"/>
        <v>5965</v>
      </c>
      <c r="I47" s="14" t="str">
        <f>HYPERLINK(CONCATENATE("http://www.mercadopublico.cl/TiendaFicha/Ficha?idProducto=",Tabla5[[#This Row],[ID]]))</f>
        <v>http://www.mercadopublico.cl/TiendaFicha/Ficha?idProducto=1600273</v>
      </c>
      <c r="J47" s="16" t="str">
        <f>HYPERLINK(Tabla5[[#This Row],[Link1]],"Link")</f>
        <v>Link</v>
      </c>
    </row>
    <row r="48" spans="1:10" ht="65.25" customHeight="1" x14ac:dyDescent="0.25">
      <c r="A48" s="15">
        <v>1600274</v>
      </c>
      <c r="B48" s="12" t="s">
        <v>28</v>
      </c>
      <c r="C48" s="11" t="s">
        <v>29</v>
      </c>
      <c r="D48" s="11" t="s">
        <v>157</v>
      </c>
      <c r="E48" s="12" t="s">
        <v>158</v>
      </c>
      <c r="F48" s="11">
        <v>28</v>
      </c>
      <c r="G48" s="15" t="s">
        <v>159</v>
      </c>
      <c r="H48" s="13">
        <f t="shared" si="1"/>
        <v>28</v>
      </c>
      <c r="I48" s="14" t="str">
        <f>HYPERLINK(CONCATENATE("http://www.mercadopublico.cl/TiendaFicha/Ficha?idProducto=",Tabla5[[#This Row],[ID]]))</f>
        <v>http://www.mercadopublico.cl/TiendaFicha/Ficha?idProducto=1600274</v>
      </c>
      <c r="J48" s="16" t="str">
        <f>HYPERLINK(Tabla5[[#This Row],[Link1]],"Link")</f>
        <v>Link</v>
      </c>
    </row>
    <row r="49" spans="1:10" ht="65.25" customHeight="1" x14ac:dyDescent="0.25">
      <c r="A49" s="15">
        <v>1600275</v>
      </c>
      <c r="B49" s="12" t="s">
        <v>28</v>
      </c>
      <c r="C49" s="11" t="s">
        <v>29</v>
      </c>
      <c r="D49" s="11" t="s">
        <v>160</v>
      </c>
      <c r="E49" s="12" t="s">
        <v>161</v>
      </c>
      <c r="F49" s="11">
        <v>66</v>
      </c>
      <c r="G49" s="15" t="s">
        <v>162</v>
      </c>
      <c r="H49" s="13">
        <f t="shared" si="1"/>
        <v>66</v>
      </c>
      <c r="I49" s="14" t="str">
        <f>HYPERLINK(CONCATENATE("http://www.mercadopublico.cl/TiendaFicha/Ficha?idProducto=",Tabla5[[#This Row],[ID]]))</f>
        <v>http://www.mercadopublico.cl/TiendaFicha/Ficha?idProducto=1600275</v>
      </c>
      <c r="J49" s="16" t="str">
        <f>HYPERLINK(Tabla5[[#This Row],[Link1]],"Link")</f>
        <v>Link</v>
      </c>
    </row>
    <row r="50" spans="1:10" ht="65.25" customHeight="1" x14ac:dyDescent="0.25">
      <c r="A50" s="15">
        <v>1600278</v>
      </c>
      <c r="B50" s="12" t="s">
        <v>28</v>
      </c>
      <c r="C50" s="11" t="s">
        <v>29</v>
      </c>
      <c r="D50" s="11" t="s">
        <v>163</v>
      </c>
      <c r="E50" s="12" t="s">
        <v>164</v>
      </c>
      <c r="F50" s="11">
        <v>106</v>
      </c>
      <c r="G50" s="15" t="s">
        <v>165</v>
      </c>
      <c r="H50" s="13">
        <f t="shared" si="1"/>
        <v>106</v>
      </c>
      <c r="I50" s="14" t="str">
        <f>HYPERLINK(CONCATENATE("http://www.mercadopublico.cl/TiendaFicha/Ficha?idProducto=",Tabla5[[#This Row],[ID]]))</f>
        <v>http://www.mercadopublico.cl/TiendaFicha/Ficha?idProducto=1600278</v>
      </c>
      <c r="J50" s="16" t="str">
        <f>HYPERLINK(Tabla5[[#This Row],[Link1]],"Link")</f>
        <v>Link</v>
      </c>
    </row>
    <row r="51" spans="1:10" ht="65.25" customHeight="1" x14ac:dyDescent="0.25">
      <c r="A51" s="15">
        <v>1608207</v>
      </c>
      <c r="B51" s="12" t="s">
        <v>28</v>
      </c>
      <c r="C51" s="11" t="s">
        <v>29</v>
      </c>
      <c r="D51" s="11" t="s">
        <v>166</v>
      </c>
      <c r="E51" s="12" t="s">
        <v>167</v>
      </c>
      <c r="F51" s="11">
        <v>261</v>
      </c>
      <c r="G51" s="15" t="s">
        <v>168</v>
      </c>
      <c r="H51" s="13">
        <f t="shared" si="1"/>
        <v>261</v>
      </c>
      <c r="I51" s="14" t="str">
        <f>HYPERLINK(CONCATENATE("http://www.mercadopublico.cl/TiendaFicha/Ficha?idProducto=",Tabla5[[#This Row],[ID]]))</f>
        <v>http://www.mercadopublico.cl/TiendaFicha/Ficha?idProducto=1608207</v>
      </c>
      <c r="J51" s="16" t="str">
        <f>HYPERLINK(Tabla5[[#This Row],[Link1]],"Link")</f>
        <v>Link</v>
      </c>
    </row>
    <row r="52" spans="1:10" ht="65.25" customHeight="1" x14ac:dyDescent="0.25">
      <c r="A52" s="15">
        <v>1530182</v>
      </c>
      <c r="B52" s="12" t="s">
        <v>28</v>
      </c>
      <c r="C52" s="11" t="s">
        <v>169</v>
      </c>
      <c r="D52" s="11" t="s">
        <v>170</v>
      </c>
      <c r="E52" s="12" t="s">
        <v>171</v>
      </c>
      <c r="F52" s="11">
        <v>2154</v>
      </c>
      <c r="G52" s="15" t="s">
        <v>172</v>
      </c>
      <c r="H52" s="13">
        <f t="shared" si="1"/>
        <v>2154</v>
      </c>
      <c r="I52" s="14" t="str">
        <f>HYPERLINK(CONCATENATE("http://www.mercadopublico.cl/TiendaFicha/Ficha?idProducto=",Tabla5[[#This Row],[ID]]))</f>
        <v>http://www.mercadopublico.cl/TiendaFicha/Ficha?idProducto=1530182</v>
      </c>
      <c r="J52" s="16" t="str">
        <f>HYPERLINK(Tabla5[[#This Row],[Link1]],"Link")</f>
        <v>Link</v>
      </c>
    </row>
    <row r="53" spans="1:10" ht="65.25" customHeight="1" x14ac:dyDescent="0.25">
      <c r="A53" s="15">
        <v>1530185</v>
      </c>
      <c r="B53" s="12" t="s">
        <v>28</v>
      </c>
      <c r="C53" s="11" t="s">
        <v>169</v>
      </c>
      <c r="D53" s="11" t="s">
        <v>173</v>
      </c>
      <c r="E53" s="12" t="s">
        <v>174</v>
      </c>
      <c r="F53" s="11">
        <v>999.8</v>
      </c>
      <c r="G53" s="15" t="s">
        <v>175</v>
      </c>
      <c r="H53" s="13">
        <f t="shared" si="1"/>
        <v>999.8</v>
      </c>
      <c r="I53" s="14" t="str">
        <f>HYPERLINK(CONCATENATE("http://www.mercadopublico.cl/TiendaFicha/Ficha?idProducto=",Tabla5[[#This Row],[ID]]))</f>
        <v>http://www.mercadopublico.cl/TiendaFicha/Ficha?idProducto=1530185</v>
      </c>
      <c r="J53" s="16" t="str">
        <f>HYPERLINK(Tabla5[[#This Row],[Link1]],"Link")</f>
        <v>Link</v>
      </c>
    </row>
    <row r="54" spans="1:10" ht="65.25" customHeight="1" x14ac:dyDescent="0.25">
      <c r="A54" s="15">
        <v>1269609</v>
      </c>
      <c r="B54" s="12" t="s">
        <v>28</v>
      </c>
      <c r="C54" s="11" t="s">
        <v>176</v>
      </c>
      <c r="D54" s="11" t="s">
        <v>177</v>
      </c>
      <c r="E54" s="12" t="s">
        <v>178</v>
      </c>
      <c r="F54" s="11">
        <v>72</v>
      </c>
      <c r="G54" s="15" t="s">
        <v>179</v>
      </c>
      <c r="H54" s="13">
        <f t="shared" si="1"/>
        <v>72</v>
      </c>
      <c r="I54" s="14" t="str">
        <f>HYPERLINK(CONCATENATE("http://www.mercadopublico.cl/TiendaFicha/Ficha?idProducto=",Tabla5[[#This Row],[ID]]))</f>
        <v>http://www.mercadopublico.cl/TiendaFicha/Ficha?idProducto=1269609</v>
      </c>
      <c r="J54" s="16" t="str">
        <f>HYPERLINK(Tabla5[[#This Row],[Link1]],"Link")</f>
        <v>Link</v>
      </c>
    </row>
    <row r="55" spans="1:10" ht="65.25" customHeight="1" x14ac:dyDescent="0.25">
      <c r="A55" s="15">
        <v>1600105</v>
      </c>
      <c r="B55" s="12" t="s">
        <v>28</v>
      </c>
      <c r="C55" s="11" t="s">
        <v>180</v>
      </c>
      <c r="D55" s="11" t="s">
        <v>181</v>
      </c>
      <c r="E55" s="12" t="s">
        <v>182</v>
      </c>
      <c r="F55" s="11">
        <v>4150</v>
      </c>
      <c r="G55" s="15" t="s">
        <v>183</v>
      </c>
      <c r="H55" s="13">
        <f t="shared" si="1"/>
        <v>4150</v>
      </c>
      <c r="I55" s="14" t="str">
        <f>HYPERLINK(CONCATENATE("http://www.mercadopublico.cl/TiendaFicha/Ficha?idProducto=",Tabla5[[#This Row],[ID]]))</f>
        <v>http://www.mercadopublico.cl/TiendaFicha/Ficha?idProducto=1600105</v>
      </c>
      <c r="J55" s="16" t="str">
        <f>HYPERLINK(Tabla5[[#This Row],[Link1]],"Link")</f>
        <v>Link</v>
      </c>
    </row>
    <row r="56" spans="1:10" ht="65.25" customHeight="1" x14ac:dyDescent="0.25">
      <c r="A56" s="15">
        <v>1600098</v>
      </c>
      <c r="B56" s="12" t="s">
        <v>28</v>
      </c>
      <c r="C56" s="11" t="s">
        <v>180</v>
      </c>
      <c r="D56" s="11" t="s">
        <v>184</v>
      </c>
      <c r="E56" s="12" t="s">
        <v>185</v>
      </c>
      <c r="F56" s="11">
        <v>2368</v>
      </c>
      <c r="G56" s="15" t="s">
        <v>186</v>
      </c>
      <c r="H56" s="13">
        <f t="shared" si="1"/>
        <v>2368</v>
      </c>
      <c r="I56" s="14" t="str">
        <f>HYPERLINK(CONCATENATE("http://www.mercadopublico.cl/TiendaFicha/Ficha?idProducto=",Tabla5[[#This Row],[ID]]))</f>
        <v>http://www.mercadopublico.cl/TiendaFicha/Ficha?idProducto=1600098</v>
      </c>
      <c r="J56" s="16" t="str">
        <f>HYPERLINK(Tabla5[[#This Row],[Link1]],"Link")</f>
        <v>Link</v>
      </c>
    </row>
    <row r="57" spans="1:10" ht="65.25" customHeight="1" x14ac:dyDescent="0.25">
      <c r="A57" s="15">
        <v>1600099</v>
      </c>
      <c r="B57" s="12" t="s">
        <v>28</v>
      </c>
      <c r="C57" s="11" t="s">
        <v>180</v>
      </c>
      <c r="D57" s="11" t="s">
        <v>187</v>
      </c>
      <c r="E57" s="12" t="s">
        <v>188</v>
      </c>
      <c r="F57" s="11">
        <v>1638</v>
      </c>
      <c r="G57" s="15" t="s">
        <v>189</v>
      </c>
      <c r="H57" s="13">
        <f t="shared" si="1"/>
        <v>1638</v>
      </c>
      <c r="I57" s="14" t="str">
        <f>HYPERLINK(CONCATENATE("http://www.mercadopublico.cl/TiendaFicha/Ficha?idProducto=",Tabla5[[#This Row],[ID]]))</f>
        <v>http://www.mercadopublico.cl/TiendaFicha/Ficha?idProducto=1600099</v>
      </c>
      <c r="J57" s="16" t="str">
        <f>HYPERLINK(Tabla5[[#This Row],[Link1]],"Link")</f>
        <v>Link</v>
      </c>
    </row>
    <row r="58" spans="1:10" ht="65.25" customHeight="1" x14ac:dyDescent="0.25">
      <c r="A58" s="15">
        <v>1600100</v>
      </c>
      <c r="B58" s="12" t="s">
        <v>28</v>
      </c>
      <c r="C58" s="11" t="s">
        <v>180</v>
      </c>
      <c r="D58" s="11" t="s">
        <v>190</v>
      </c>
      <c r="E58" s="12" t="s">
        <v>191</v>
      </c>
      <c r="F58" s="11">
        <v>2330</v>
      </c>
      <c r="G58" s="15" t="s">
        <v>192</v>
      </c>
      <c r="H58" s="13">
        <f t="shared" si="1"/>
        <v>2330</v>
      </c>
      <c r="I58" s="14" t="str">
        <f>HYPERLINK(CONCATENATE("http://www.mercadopublico.cl/TiendaFicha/Ficha?idProducto=",Tabla5[[#This Row],[ID]]))</f>
        <v>http://www.mercadopublico.cl/TiendaFicha/Ficha?idProducto=1600100</v>
      </c>
      <c r="J58" s="16" t="str">
        <f>HYPERLINK(Tabla5[[#This Row],[Link1]],"Link")</f>
        <v>Link</v>
      </c>
    </row>
    <row r="59" spans="1:10" ht="65.25" customHeight="1" x14ac:dyDescent="0.25">
      <c r="A59" s="15">
        <v>1600103</v>
      </c>
      <c r="B59" s="12" t="s">
        <v>28</v>
      </c>
      <c r="C59" s="11" t="s">
        <v>180</v>
      </c>
      <c r="D59" s="11" t="s">
        <v>193</v>
      </c>
      <c r="E59" s="12" t="s">
        <v>182</v>
      </c>
      <c r="F59" s="11">
        <v>2945</v>
      </c>
      <c r="G59" s="15" t="s">
        <v>194</v>
      </c>
      <c r="H59" s="13">
        <f t="shared" si="1"/>
        <v>2945</v>
      </c>
      <c r="I59" s="14" t="str">
        <f>HYPERLINK(CONCATENATE("http://www.mercadopublico.cl/TiendaFicha/Ficha?idProducto=",Tabla5[[#This Row],[ID]]))</f>
        <v>http://www.mercadopublico.cl/TiendaFicha/Ficha?idProducto=1600103</v>
      </c>
      <c r="J59" s="16" t="str">
        <f>HYPERLINK(Tabla5[[#This Row],[Link1]],"Link")</f>
        <v>Link</v>
      </c>
    </row>
    <row r="60" spans="1:10" ht="65.25" customHeight="1" x14ac:dyDescent="0.25">
      <c r="A60" s="15">
        <v>1587018</v>
      </c>
      <c r="B60" s="12" t="s">
        <v>28</v>
      </c>
      <c r="C60" s="11" t="s">
        <v>180</v>
      </c>
      <c r="D60" s="11" t="s">
        <v>195</v>
      </c>
      <c r="E60" s="12" t="s">
        <v>196</v>
      </c>
      <c r="F60" s="11">
        <v>27.77</v>
      </c>
      <c r="G60" s="15" t="s">
        <v>197</v>
      </c>
      <c r="H60" s="13">
        <f t="shared" si="1"/>
        <v>27.77</v>
      </c>
      <c r="I60" s="14" t="str">
        <f>HYPERLINK(CONCATENATE("http://www.mercadopublico.cl/TiendaFicha/Ficha?idProducto=",Tabla5[[#This Row],[ID]]))</f>
        <v>http://www.mercadopublico.cl/TiendaFicha/Ficha?idProducto=1587018</v>
      </c>
      <c r="J60" s="16" t="str">
        <f>HYPERLINK(Tabla5[[#This Row],[Link1]],"Link")</f>
        <v>Link</v>
      </c>
    </row>
    <row r="61" spans="1:10" ht="65.25" customHeight="1" x14ac:dyDescent="0.25">
      <c r="A61" s="15">
        <v>1587019</v>
      </c>
      <c r="B61" s="12" t="s">
        <v>28</v>
      </c>
      <c r="C61" s="11" t="s">
        <v>180</v>
      </c>
      <c r="D61" s="11" t="s">
        <v>198</v>
      </c>
      <c r="E61" s="12" t="s">
        <v>199</v>
      </c>
      <c r="F61" s="11">
        <v>53.65</v>
      </c>
      <c r="G61" s="15" t="s">
        <v>200</v>
      </c>
      <c r="H61" s="13">
        <f t="shared" si="1"/>
        <v>53.65</v>
      </c>
      <c r="I61" s="14" t="str">
        <f>HYPERLINK(CONCATENATE("http://www.mercadopublico.cl/TiendaFicha/Ficha?idProducto=",Tabla5[[#This Row],[ID]]))</f>
        <v>http://www.mercadopublico.cl/TiendaFicha/Ficha?idProducto=1587019</v>
      </c>
      <c r="J61" s="16" t="str">
        <f>HYPERLINK(Tabla5[[#This Row],[Link1]],"Link")</f>
        <v>Link</v>
      </c>
    </row>
    <row r="62" spans="1:10" ht="65.25" customHeight="1" x14ac:dyDescent="0.25">
      <c r="A62" s="15">
        <v>1587012</v>
      </c>
      <c r="B62" s="12" t="s">
        <v>28</v>
      </c>
      <c r="C62" s="11" t="s">
        <v>180</v>
      </c>
      <c r="D62" s="11" t="s">
        <v>201</v>
      </c>
      <c r="E62" s="12" t="s">
        <v>202</v>
      </c>
      <c r="F62" s="11">
        <v>3772.22</v>
      </c>
      <c r="G62" s="15" t="s">
        <v>203</v>
      </c>
      <c r="H62" s="13">
        <f t="shared" si="1"/>
        <v>3772.22</v>
      </c>
      <c r="I62" s="14" t="str">
        <f>HYPERLINK(CONCATENATE("http://www.mercadopublico.cl/TiendaFicha/Ficha?idProducto=",Tabla5[[#This Row],[ID]]))</f>
        <v>http://www.mercadopublico.cl/TiendaFicha/Ficha?idProducto=1587012</v>
      </c>
      <c r="J62" s="16" t="str">
        <f>HYPERLINK(Tabla5[[#This Row],[Link1]],"Link")</f>
        <v>Link</v>
      </c>
    </row>
    <row r="63" spans="1:10" ht="65.25" customHeight="1" x14ac:dyDescent="0.25">
      <c r="A63" s="15">
        <v>1164253</v>
      </c>
      <c r="B63" s="12" t="s">
        <v>28</v>
      </c>
      <c r="C63" s="11" t="s">
        <v>204</v>
      </c>
      <c r="D63" s="11" t="s">
        <v>205</v>
      </c>
      <c r="E63" s="12" t="s">
        <v>206</v>
      </c>
      <c r="F63" s="11">
        <v>24.02</v>
      </c>
      <c r="G63" s="15" t="s">
        <v>207</v>
      </c>
      <c r="H63" s="13">
        <f t="shared" si="1"/>
        <v>24.02</v>
      </c>
      <c r="I63" s="14" t="str">
        <f>HYPERLINK(CONCATENATE("http://www.mercadopublico.cl/TiendaFicha/Ficha?idProducto=",Tabla5[[#This Row],[ID]]))</f>
        <v>http://www.mercadopublico.cl/TiendaFicha/Ficha?idProducto=1164253</v>
      </c>
      <c r="J63" s="16" t="str">
        <f>HYPERLINK(Tabla5[[#This Row],[Link1]],"Link")</f>
        <v>Link</v>
      </c>
    </row>
    <row r="64" spans="1:10" ht="65.25" customHeight="1" x14ac:dyDescent="0.25">
      <c r="A64" s="15">
        <v>1164254</v>
      </c>
      <c r="B64" s="12" t="s">
        <v>28</v>
      </c>
      <c r="C64" s="11" t="s">
        <v>204</v>
      </c>
      <c r="D64" s="11" t="s">
        <v>208</v>
      </c>
      <c r="E64" s="12" t="s">
        <v>209</v>
      </c>
      <c r="F64" s="11">
        <v>61.11</v>
      </c>
      <c r="G64" s="15" t="s">
        <v>210</v>
      </c>
      <c r="H64" s="13">
        <f t="shared" si="1"/>
        <v>61.11</v>
      </c>
      <c r="I64" s="14" t="str">
        <f>HYPERLINK(CONCATENATE("http://www.mercadopublico.cl/TiendaFicha/Ficha?idProducto=",Tabla5[[#This Row],[ID]]))</f>
        <v>http://www.mercadopublico.cl/TiendaFicha/Ficha?idProducto=1164254</v>
      </c>
      <c r="J64" s="16" t="str">
        <f>HYPERLINK(Tabla5[[#This Row],[Link1]],"Link")</f>
        <v>Link</v>
      </c>
    </row>
    <row r="65" spans="1:10" ht="65.25" customHeight="1" x14ac:dyDescent="0.25">
      <c r="A65" s="15">
        <v>1164255</v>
      </c>
      <c r="B65" s="12" t="s">
        <v>28</v>
      </c>
      <c r="C65" s="11" t="s">
        <v>204</v>
      </c>
      <c r="D65" s="11" t="s">
        <v>211</v>
      </c>
      <c r="E65" s="12" t="s">
        <v>212</v>
      </c>
      <c r="F65" s="11">
        <v>33222</v>
      </c>
      <c r="G65" s="15" t="s">
        <v>213</v>
      </c>
      <c r="H65" s="13">
        <f t="shared" si="1"/>
        <v>33055.89</v>
      </c>
      <c r="I65" s="14" t="str">
        <f>HYPERLINK(CONCATENATE("http://www.mercadopublico.cl/TiendaFicha/Ficha?idProducto=",Tabla5[[#This Row],[ID]]))</f>
        <v>http://www.mercadopublico.cl/TiendaFicha/Ficha?idProducto=1164255</v>
      </c>
      <c r="J65" s="16" t="str">
        <f>HYPERLINK(Tabla5[[#This Row],[Link1]],"Link")</f>
        <v>Link</v>
      </c>
    </row>
    <row r="66" spans="1:10" ht="65.25" customHeight="1" x14ac:dyDescent="0.25">
      <c r="A66" s="15">
        <v>1164257</v>
      </c>
      <c r="B66" s="12" t="s">
        <v>28</v>
      </c>
      <c r="C66" s="11" t="s">
        <v>204</v>
      </c>
      <c r="D66" s="11" t="s">
        <v>214</v>
      </c>
      <c r="E66" s="12" t="s">
        <v>215</v>
      </c>
      <c r="F66" s="11">
        <v>3777.77</v>
      </c>
      <c r="G66" s="15">
        <v>31054</v>
      </c>
      <c r="H66" s="13">
        <f t="shared" si="1"/>
        <v>3777.77</v>
      </c>
      <c r="I66" s="14" t="str">
        <f>HYPERLINK(CONCATENATE("http://www.mercadopublico.cl/TiendaFicha/Ficha?idProducto=",Tabla5[[#This Row],[ID]]))</f>
        <v>http://www.mercadopublico.cl/TiendaFicha/Ficha?idProducto=1164257</v>
      </c>
      <c r="J66" s="16" t="str">
        <f>HYPERLINK(Tabla5[[#This Row],[Link1]],"Link")</f>
        <v>Link</v>
      </c>
    </row>
    <row r="67" spans="1:10" ht="65.25" customHeight="1" x14ac:dyDescent="0.25">
      <c r="A67" s="15">
        <v>1164307</v>
      </c>
      <c r="B67" s="12" t="s">
        <v>28</v>
      </c>
      <c r="C67" s="11" t="s">
        <v>204</v>
      </c>
      <c r="D67" s="11" t="s">
        <v>216</v>
      </c>
      <c r="E67" s="12" t="s">
        <v>217</v>
      </c>
      <c r="F67" s="11">
        <v>3221</v>
      </c>
      <c r="G67" s="15" t="s">
        <v>218</v>
      </c>
      <c r="H67" s="13">
        <f t="shared" ref="H67:H98" si="2">IF(F67&gt;=40001,F67-(F67*1.5%),IF(F67&gt;=20001,F67-(F67*0.5%),F67))</f>
        <v>3221</v>
      </c>
      <c r="I67" s="14" t="str">
        <f>HYPERLINK(CONCATENATE("http://www.mercadopublico.cl/TiendaFicha/Ficha?idProducto=",Tabla5[[#This Row],[ID]]))</f>
        <v>http://www.mercadopublico.cl/TiendaFicha/Ficha?idProducto=1164307</v>
      </c>
      <c r="J67" s="16" t="str">
        <f>HYPERLINK(Tabla5[[#This Row],[Link1]],"Link")</f>
        <v>Link</v>
      </c>
    </row>
    <row r="68" spans="1:10" ht="65.25" customHeight="1" x14ac:dyDescent="0.25">
      <c r="A68" s="15">
        <v>1164309</v>
      </c>
      <c r="B68" s="12" t="s">
        <v>28</v>
      </c>
      <c r="C68" s="11" t="s">
        <v>204</v>
      </c>
      <c r="D68" s="11" t="s">
        <v>219</v>
      </c>
      <c r="E68" s="12" t="s">
        <v>220</v>
      </c>
      <c r="F68" s="11">
        <v>2944.44</v>
      </c>
      <c r="G68" s="15" t="s">
        <v>221</v>
      </c>
      <c r="H68" s="13">
        <f t="shared" si="2"/>
        <v>2944.44</v>
      </c>
      <c r="I68" s="14" t="str">
        <f>HYPERLINK(CONCATENATE("http://www.mercadopublico.cl/TiendaFicha/Ficha?idProducto=",Tabla5[[#This Row],[ID]]))</f>
        <v>http://www.mercadopublico.cl/TiendaFicha/Ficha?idProducto=1164309</v>
      </c>
      <c r="J68" s="16" t="str">
        <f>HYPERLINK(Tabla5[[#This Row],[Link1]],"Link")</f>
        <v>Link</v>
      </c>
    </row>
    <row r="69" spans="1:10" ht="65.25" customHeight="1" x14ac:dyDescent="0.25">
      <c r="A69" s="15">
        <v>1525018</v>
      </c>
      <c r="B69" s="12" t="s">
        <v>28</v>
      </c>
      <c r="C69" s="11" t="s">
        <v>222</v>
      </c>
      <c r="D69" s="11" t="s">
        <v>223</v>
      </c>
      <c r="E69" s="12" t="s">
        <v>224</v>
      </c>
      <c r="F69" s="11">
        <v>3950</v>
      </c>
      <c r="G69" s="15" t="s">
        <v>225</v>
      </c>
      <c r="H69" s="13">
        <f t="shared" si="2"/>
        <v>3950</v>
      </c>
      <c r="I69" s="14" t="str">
        <f>HYPERLINK(CONCATENATE("http://www.mercadopublico.cl/TiendaFicha/Ficha?idProducto=",Tabla5[[#This Row],[ID]]))</f>
        <v>http://www.mercadopublico.cl/TiendaFicha/Ficha?idProducto=1525018</v>
      </c>
      <c r="J69" s="16" t="str">
        <f>HYPERLINK(Tabla5[[#This Row],[Link1]],"Link")</f>
        <v>Link</v>
      </c>
    </row>
    <row r="70" spans="1:10" ht="65.25" customHeight="1" x14ac:dyDescent="0.25">
      <c r="A70" s="15">
        <v>1402207</v>
      </c>
      <c r="B70" s="12" t="s">
        <v>28</v>
      </c>
      <c r="C70" s="11" t="s">
        <v>226</v>
      </c>
      <c r="D70" s="11" t="s">
        <v>227</v>
      </c>
      <c r="E70" s="12" t="s">
        <v>228</v>
      </c>
      <c r="F70" s="11">
        <v>436.66</v>
      </c>
      <c r="G70" s="15" t="s">
        <v>229</v>
      </c>
      <c r="H70" s="13">
        <f t="shared" si="2"/>
        <v>436.66</v>
      </c>
      <c r="I70" s="14" t="str">
        <f>HYPERLINK(CONCATENATE("http://www.mercadopublico.cl/TiendaFicha/Ficha?idProducto=",Tabla5[[#This Row],[ID]]))</f>
        <v>http://www.mercadopublico.cl/TiendaFicha/Ficha?idProducto=1402207</v>
      </c>
      <c r="J70" s="16" t="str">
        <f>HYPERLINK(Tabla5[[#This Row],[Link1]],"Link")</f>
        <v>Link</v>
      </c>
    </row>
    <row r="71" spans="1:10" ht="65.25" customHeight="1" x14ac:dyDescent="0.25">
      <c r="A71" s="15">
        <v>1402208</v>
      </c>
      <c r="B71" s="12" t="s">
        <v>28</v>
      </c>
      <c r="C71" s="11" t="s">
        <v>226</v>
      </c>
      <c r="D71" s="11" t="s">
        <v>230</v>
      </c>
      <c r="E71" s="12" t="s">
        <v>228</v>
      </c>
      <c r="F71" s="11">
        <v>877.77</v>
      </c>
      <c r="G71" s="15" t="s">
        <v>231</v>
      </c>
      <c r="H71" s="13">
        <f t="shared" si="2"/>
        <v>877.77</v>
      </c>
      <c r="I71" s="14" t="str">
        <f>HYPERLINK(CONCATENATE("http://www.mercadopublico.cl/TiendaFicha/Ficha?idProducto=",Tabla5[[#This Row],[ID]]))</f>
        <v>http://www.mercadopublico.cl/TiendaFicha/Ficha?idProducto=1402208</v>
      </c>
      <c r="J71" s="16" t="str">
        <f>HYPERLINK(Tabla5[[#This Row],[Link1]],"Link")</f>
        <v>Link</v>
      </c>
    </row>
    <row r="72" spans="1:10" ht="65.25" customHeight="1" x14ac:dyDescent="0.25">
      <c r="A72" s="15">
        <v>1402209</v>
      </c>
      <c r="B72" s="12" t="s">
        <v>28</v>
      </c>
      <c r="C72" s="11" t="s">
        <v>226</v>
      </c>
      <c r="D72" s="11" t="s">
        <v>232</v>
      </c>
      <c r="E72" s="12" t="s">
        <v>228</v>
      </c>
      <c r="F72" s="11">
        <v>1311.11</v>
      </c>
      <c r="G72" s="15" t="s">
        <v>233</v>
      </c>
      <c r="H72" s="13">
        <f t="shared" si="2"/>
        <v>1311.11</v>
      </c>
      <c r="I72" s="14" t="str">
        <f>HYPERLINK(CONCATENATE("http://www.mercadopublico.cl/TiendaFicha/Ficha?idProducto=",Tabla5[[#This Row],[ID]]))</f>
        <v>http://www.mercadopublico.cl/TiendaFicha/Ficha?idProducto=1402209</v>
      </c>
      <c r="J72" s="16" t="str">
        <f>HYPERLINK(Tabla5[[#This Row],[Link1]],"Link")</f>
        <v>Link</v>
      </c>
    </row>
    <row r="73" spans="1:10" ht="65.25" customHeight="1" x14ac:dyDescent="0.25">
      <c r="A73" s="15">
        <v>1164443</v>
      </c>
      <c r="B73" s="12" t="s">
        <v>28</v>
      </c>
      <c r="C73" s="11" t="s">
        <v>234</v>
      </c>
      <c r="D73" s="11" t="s">
        <v>235</v>
      </c>
      <c r="E73" s="12" t="s">
        <v>236</v>
      </c>
      <c r="F73" s="11">
        <v>520</v>
      </c>
      <c r="G73" s="15" t="s">
        <v>237</v>
      </c>
      <c r="H73" s="13">
        <f t="shared" si="2"/>
        <v>520</v>
      </c>
      <c r="I73" s="14" t="str">
        <f>HYPERLINK(CONCATENATE("http://www.mercadopublico.cl/TiendaFicha/Ficha?idProducto=",Tabla5[[#This Row],[ID]]))</f>
        <v>http://www.mercadopublico.cl/TiendaFicha/Ficha?idProducto=1164443</v>
      </c>
      <c r="J73" s="16" t="str">
        <f>HYPERLINK(Tabla5[[#This Row],[Link1]],"Link")</f>
        <v>Link</v>
      </c>
    </row>
    <row r="74" spans="1:10" ht="65.25" customHeight="1" x14ac:dyDescent="0.25">
      <c r="A74" s="15">
        <v>1222384</v>
      </c>
      <c r="B74" s="12" t="s">
        <v>28</v>
      </c>
      <c r="C74" s="11" t="s">
        <v>234</v>
      </c>
      <c r="D74" s="11" t="s">
        <v>238</v>
      </c>
      <c r="E74" s="12" t="s">
        <v>239</v>
      </c>
      <c r="F74" s="11">
        <v>12.56</v>
      </c>
      <c r="G74" s="15" t="s">
        <v>240</v>
      </c>
      <c r="H74" s="13">
        <f t="shared" si="2"/>
        <v>12.56</v>
      </c>
      <c r="I74" s="14" t="str">
        <f>HYPERLINK(CONCATENATE("http://www.mercadopublico.cl/TiendaFicha/Ficha?idProducto=",Tabla5[[#This Row],[ID]]))</f>
        <v>http://www.mercadopublico.cl/TiendaFicha/Ficha?idProducto=1222384</v>
      </c>
      <c r="J74" s="16" t="str">
        <f>HYPERLINK(Tabla5[[#This Row],[Link1]],"Link")</f>
        <v>Link</v>
      </c>
    </row>
    <row r="75" spans="1:10" ht="65.25" customHeight="1" x14ac:dyDescent="0.25">
      <c r="A75" s="15">
        <v>1393719</v>
      </c>
      <c r="B75" s="12" t="s">
        <v>28</v>
      </c>
      <c r="C75" s="11" t="s">
        <v>241</v>
      </c>
      <c r="D75" s="11" t="s">
        <v>242</v>
      </c>
      <c r="E75" s="12" t="s">
        <v>243</v>
      </c>
      <c r="F75" s="11">
        <v>84.14</v>
      </c>
      <c r="G75" s="15" t="s">
        <v>244</v>
      </c>
      <c r="H75" s="13">
        <f t="shared" si="2"/>
        <v>84.14</v>
      </c>
      <c r="I75" s="14" t="str">
        <f>HYPERLINK(CONCATENATE("http://www.mercadopublico.cl/TiendaFicha/Ficha?idProducto=",Tabla5[[#This Row],[ID]]))</f>
        <v>http://www.mercadopublico.cl/TiendaFicha/Ficha?idProducto=1393719</v>
      </c>
      <c r="J75" s="16" t="str">
        <f>HYPERLINK(Tabla5[[#This Row],[Link1]],"Link")</f>
        <v>Link</v>
      </c>
    </row>
    <row r="76" spans="1:10" ht="65.25" customHeight="1" x14ac:dyDescent="0.25">
      <c r="A76" s="15">
        <v>1393721</v>
      </c>
      <c r="B76" s="12" t="s">
        <v>28</v>
      </c>
      <c r="C76" s="11" t="s">
        <v>241</v>
      </c>
      <c r="D76" s="11" t="s">
        <v>245</v>
      </c>
      <c r="E76" s="12" t="s">
        <v>246</v>
      </c>
      <c r="F76" s="11">
        <v>36</v>
      </c>
      <c r="G76" s="15" t="s">
        <v>247</v>
      </c>
      <c r="H76" s="13">
        <f t="shared" si="2"/>
        <v>36</v>
      </c>
      <c r="I76" s="14" t="str">
        <f>HYPERLINK(CONCATENATE("http://www.mercadopublico.cl/TiendaFicha/Ficha?idProducto=",Tabla5[[#This Row],[ID]]))</f>
        <v>http://www.mercadopublico.cl/TiendaFicha/Ficha?idProducto=1393721</v>
      </c>
      <c r="J76" s="16" t="str">
        <f>HYPERLINK(Tabla5[[#This Row],[Link1]],"Link")</f>
        <v>Link</v>
      </c>
    </row>
    <row r="77" spans="1:10" ht="65.25" customHeight="1" x14ac:dyDescent="0.25">
      <c r="A77" s="15">
        <v>1393723</v>
      </c>
      <c r="B77" s="12" t="s">
        <v>28</v>
      </c>
      <c r="C77" s="11" t="s">
        <v>241</v>
      </c>
      <c r="D77" s="11" t="s">
        <v>248</v>
      </c>
      <c r="E77" s="12" t="s">
        <v>249</v>
      </c>
      <c r="F77" s="11">
        <v>39.9</v>
      </c>
      <c r="G77" s="15" t="s">
        <v>250</v>
      </c>
      <c r="H77" s="13">
        <f t="shared" si="2"/>
        <v>39.9</v>
      </c>
      <c r="I77" s="14" t="str">
        <f>HYPERLINK(CONCATENATE("http://www.mercadopublico.cl/TiendaFicha/Ficha?idProducto=",Tabla5[[#This Row],[ID]]))</f>
        <v>http://www.mercadopublico.cl/TiendaFicha/Ficha?idProducto=1393723</v>
      </c>
      <c r="J77" s="16" t="str">
        <f>HYPERLINK(Tabla5[[#This Row],[Link1]],"Link")</f>
        <v>Link</v>
      </c>
    </row>
    <row r="78" spans="1:10" ht="65.25" customHeight="1" x14ac:dyDescent="0.25">
      <c r="A78" s="15">
        <v>1393724</v>
      </c>
      <c r="B78" s="12" t="s">
        <v>28</v>
      </c>
      <c r="C78" s="11" t="s">
        <v>241</v>
      </c>
      <c r="D78" s="11" t="s">
        <v>251</v>
      </c>
      <c r="E78" s="12" t="s">
        <v>252</v>
      </c>
      <c r="F78" s="11">
        <v>69.83</v>
      </c>
      <c r="G78" s="15" t="s">
        <v>253</v>
      </c>
      <c r="H78" s="13">
        <f t="shared" si="2"/>
        <v>69.83</v>
      </c>
      <c r="I78" s="14" t="str">
        <f>HYPERLINK(CONCATENATE("http://www.mercadopublico.cl/TiendaFicha/Ficha?idProducto=",Tabla5[[#This Row],[ID]]))</f>
        <v>http://www.mercadopublico.cl/TiendaFicha/Ficha?idProducto=1393724</v>
      </c>
      <c r="J78" s="16" t="str">
        <f>HYPERLINK(Tabla5[[#This Row],[Link1]],"Link")</f>
        <v>Link</v>
      </c>
    </row>
    <row r="79" spans="1:10" ht="65.25" customHeight="1" x14ac:dyDescent="0.25">
      <c r="A79" s="15">
        <v>1393727</v>
      </c>
      <c r="B79" s="12" t="s">
        <v>28</v>
      </c>
      <c r="C79" s="11" t="s">
        <v>241</v>
      </c>
      <c r="D79" s="11" t="s">
        <v>254</v>
      </c>
      <c r="E79" s="12" t="s">
        <v>255</v>
      </c>
      <c r="F79" s="11">
        <v>52.85</v>
      </c>
      <c r="G79" s="15" t="s">
        <v>256</v>
      </c>
      <c r="H79" s="13">
        <f t="shared" si="2"/>
        <v>52.85</v>
      </c>
      <c r="I79" s="14" t="str">
        <f>HYPERLINK(CONCATENATE("http://www.mercadopublico.cl/TiendaFicha/Ficha?idProducto=",Tabla5[[#This Row],[ID]]))</f>
        <v>http://www.mercadopublico.cl/TiendaFicha/Ficha?idProducto=1393727</v>
      </c>
      <c r="J79" s="16" t="str">
        <f>HYPERLINK(Tabla5[[#This Row],[Link1]],"Link")</f>
        <v>Link</v>
      </c>
    </row>
    <row r="80" spans="1:10" ht="65.25" customHeight="1" x14ac:dyDescent="0.25">
      <c r="A80" s="15">
        <v>1393728</v>
      </c>
      <c r="B80" s="12" t="s">
        <v>28</v>
      </c>
      <c r="C80" s="11" t="s">
        <v>241</v>
      </c>
      <c r="D80" s="11" t="s">
        <v>257</v>
      </c>
      <c r="E80" s="12" t="s">
        <v>258</v>
      </c>
      <c r="F80" s="11">
        <v>72.66</v>
      </c>
      <c r="G80" s="15" t="s">
        <v>259</v>
      </c>
      <c r="H80" s="13">
        <f t="shared" si="2"/>
        <v>72.66</v>
      </c>
      <c r="I80" s="14" t="str">
        <f>HYPERLINK(CONCATENATE("http://www.mercadopublico.cl/TiendaFicha/Ficha?idProducto=",Tabla5[[#This Row],[ID]]))</f>
        <v>http://www.mercadopublico.cl/TiendaFicha/Ficha?idProducto=1393728</v>
      </c>
      <c r="J80" s="16" t="str">
        <f>HYPERLINK(Tabla5[[#This Row],[Link1]],"Link")</f>
        <v>Link</v>
      </c>
    </row>
    <row r="81" spans="1:10" ht="65.25" customHeight="1" x14ac:dyDescent="0.25">
      <c r="A81" s="15">
        <v>1393729</v>
      </c>
      <c r="B81" s="12" t="s">
        <v>28</v>
      </c>
      <c r="C81" s="11" t="s">
        <v>241</v>
      </c>
      <c r="D81" s="11" t="s">
        <v>260</v>
      </c>
      <c r="E81" s="12" t="s">
        <v>261</v>
      </c>
      <c r="F81" s="11">
        <v>26.94</v>
      </c>
      <c r="G81" s="15" t="s">
        <v>262</v>
      </c>
      <c r="H81" s="13">
        <f t="shared" si="2"/>
        <v>26.94</v>
      </c>
      <c r="I81" s="14" t="str">
        <f>HYPERLINK(CONCATENATE("http://www.mercadopublico.cl/TiendaFicha/Ficha?idProducto=",Tabla5[[#This Row],[ID]]))</f>
        <v>http://www.mercadopublico.cl/TiendaFicha/Ficha?idProducto=1393729</v>
      </c>
      <c r="J81" s="16" t="str">
        <f>HYPERLINK(Tabla5[[#This Row],[Link1]],"Link")</f>
        <v>Link</v>
      </c>
    </row>
    <row r="82" spans="1:10" ht="65.25" customHeight="1" x14ac:dyDescent="0.25">
      <c r="A82" s="15">
        <v>1393730</v>
      </c>
      <c r="B82" s="12" t="s">
        <v>28</v>
      </c>
      <c r="C82" s="11" t="s">
        <v>241</v>
      </c>
      <c r="D82" s="11" t="s">
        <v>263</v>
      </c>
      <c r="E82" s="12" t="s">
        <v>264</v>
      </c>
      <c r="F82" s="11">
        <v>45</v>
      </c>
      <c r="G82" s="15" t="s">
        <v>265</v>
      </c>
      <c r="H82" s="13">
        <f t="shared" si="2"/>
        <v>45</v>
      </c>
      <c r="I82" s="14" t="str">
        <f>HYPERLINK(CONCATENATE("http://www.mercadopublico.cl/TiendaFicha/Ficha?idProducto=",Tabla5[[#This Row],[ID]]))</f>
        <v>http://www.mercadopublico.cl/TiendaFicha/Ficha?idProducto=1393730</v>
      </c>
      <c r="J82" s="16" t="str">
        <f>HYPERLINK(Tabla5[[#This Row],[Link1]],"Link")</f>
        <v>Link</v>
      </c>
    </row>
    <row r="83" spans="1:10" ht="65.25" customHeight="1" x14ac:dyDescent="0.25">
      <c r="A83" s="15">
        <v>1393732</v>
      </c>
      <c r="B83" s="12" t="s">
        <v>28</v>
      </c>
      <c r="C83" s="11" t="s">
        <v>241</v>
      </c>
      <c r="D83" s="11" t="s">
        <v>266</v>
      </c>
      <c r="E83" s="12" t="s">
        <v>267</v>
      </c>
      <c r="F83" s="11">
        <v>62</v>
      </c>
      <c r="G83" s="15" t="s">
        <v>268</v>
      </c>
      <c r="H83" s="13">
        <f t="shared" si="2"/>
        <v>62</v>
      </c>
      <c r="I83" s="14" t="str">
        <f>HYPERLINK(CONCATENATE("http://www.mercadopublico.cl/TiendaFicha/Ficha?idProducto=",Tabla5[[#This Row],[ID]]))</f>
        <v>http://www.mercadopublico.cl/TiendaFicha/Ficha?idProducto=1393732</v>
      </c>
      <c r="J83" s="16" t="str">
        <f>HYPERLINK(Tabla5[[#This Row],[Link1]],"Link")</f>
        <v>Link</v>
      </c>
    </row>
    <row r="84" spans="1:10" ht="65.25" customHeight="1" x14ac:dyDescent="0.25">
      <c r="A84" s="15">
        <v>1522880</v>
      </c>
      <c r="B84" s="12" t="s">
        <v>28</v>
      </c>
      <c r="C84" s="11" t="s">
        <v>269</v>
      </c>
      <c r="D84" s="11" t="s">
        <v>270</v>
      </c>
      <c r="E84" s="12" t="s">
        <v>271</v>
      </c>
      <c r="F84" s="11">
        <v>58</v>
      </c>
      <c r="G84" s="15" t="s">
        <v>272</v>
      </c>
      <c r="H84" s="13">
        <f t="shared" si="2"/>
        <v>58</v>
      </c>
      <c r="I84" s="14" t="str">
        <f>HYPERLINK(CONCATENATE("http://www.mercadopublico.cl/TiendaFicha/Ficha?idProducto=",Tabla5[[#This Row],[ID]]))</f>
        <v>http://www.mercadopublico.cl/TiendaFicha/Ficha?idProducto=1522880</v>
      </c>
      <c r="J84" s="16" t="str">
        <f>HYPERLINK(Tabla5[[#This Row],[Link1]],"Link")</f>
        <v>Link</v>
      </c>
    </row>
    <row r="85" spans="1:10" ht="65.25" customHeight="1" x14ac:dyDescent="0.25">
      <c r="A85" s="15">
        <v>1560855</v>
      </c>
      <c r="B85" s="12" t="s">
        <v>28</v>
      </c>
      <c r="C85" s="11" t="s">
        <v>273</v>
      </c>
      <c r="D85" s="11" t="s">
        <v>274</v>
      </c>
      <c r="E85" s="12" t="s">
        <v>275</v>
      </c>
      <c r="F85" s="11">
        <v>99</v>
      </c>
      <c r="G85" s="15" t="s">
        <v>276</v>
      </c>
      <c r="H85" s="13">
        <f t="shared" si="2"/>
        <v>99</v>
      </c>
      <c r="I85" s="14" t="str">
        <f>HYPERLINK(CONCATENATE("http://www.mercadopublico.cl/TiendaFicha/Ficha?idProducto=",Tabla5[[#This Row],[ID]]))</f>
        <v>http://www.mercadopublico.cl/TiendaFicha/Ficha?idProducto=1560855</v>
      </c>
      <c r="J85" s="16" t="str">
        <f>HYPERLINK(Tabla5[[#This Row],[Link1]],"Link")</f>
        <v>Link</v>
      </c>
    </row>
    <row r="86" spans="1:10" ht="65.25" customHeight="1" x14ac:dyDescent="0.25">
      <c r="A86" s="15">
        <v>1599274</v>
      </c>
      <c r="B86" s="12" t="s">
        <v>28</v>
      </c>
      <c r="C86" s="11" t="s">
        <v>277</v>
      </c>
      <c r="D86" s="11" t="s">
        <v>278</v>
      </c>
      <c r="E86" s="12" t="s">
        <v>279</v>
      </c>
      <c r="F86" s="11">
        <v>1300</v>
      </c>
      <c r="G86" s="15" t="s">
        <v>280</v>
      </c>
      <c r="H86" s="13">
        <f t="shared" si="2"/>
        <v>1300</v>
      </c>
      <c r="I86" s="14" t="str">
        <f>HYPERLINK(CONCATENATE("http://www.mercadopublico.cl/TiendaFicha/Ficha?idProducto=",Tabla5[[#This Row],[ID]]))</f>
        <v>http://www.mercadopublico.cl/TiendaFicha/Ficha?idProducto=1599274</v>
      </c>
      <c r="J86" s="16" t="str">
        <f>HYPERLINK(Tabla5[[#This Row],[Link1]],"Link")</f>
        <v>Link</v>
      </c>
    </row>
    <row r="87" spans="1:10" ht="65.25" customHeight="1" x14ac:dyDescent="0.25">
      <c r="A87" s="15">
        <v>1391376</v>
      </c>
      <c r="B87" s="12" t="s">
        <v>28</v>
      </c>
      <c r="C87" s="11" t="s">
        <v>281</v>
      </c>
      <c r="D87" s="11" t="s">
        <v>282</v>
      </c>
      <c r="E87" s="12" t="s">
        <v>283</v>
      </c>
      <c r="F87" s="11">
        <v>380</v>
      </c>
      <c r="G87" s="15" t="s">
        <v>284</v>
      </c>
      <c r="H87" s="13">
        <f t="shared" si="2"/>
        <v>380</v>
      </c>
      <c r="I87" s="14" t="str">
        <f>HYPERLINK(CONCATENATE("http://www.mercadopublico.cl/TiendaFicha/Ficha?idProducto=",Tabla5[[#This Row],[ID]]))</f>
        <v>http://www.mercadopublico.cl/TiendaFicha/Ficha?idProducto=1391376</v>
      </c>
      <c r="J87" s="16" t="str">
        <f>HYPERLINK(Tabla5[[#This Row],[Link1]],"Link")</f>
        <v>Link</v>
      </c>
    </row>
    <row r="88" spans="1:10" ht="65.25" customHeight="1" x14ac:dyDescent="0.25">
      <c r="A88" s="15">
        <v>1391384</v>
      </c>
      <c r="B88" s="12" t="s">
        <v>28</v>
      </c>
      <c r="C88" s="11" t="s">
        <v>281</v>
      </c>
      <c r="D88" s="11" t="s">
        <v>285</v>
      </c>
      <c r="E88" s="12" t="s">
        <v>286</v>
      </c>
      <c r="F88" s="11">
        <v>55.55</v>
      </c>
      <c r="G88" s="15" t="s">
        <v>287</v>
      </c>
      <c r="H88" s="13">
        <f t="shared" si="2"/>
        <v>55.55</v>
      </c>
      <c r="I88" s="14" t="str">
        <f>HYPERLINK(CONCATENATE("http://www.mercadopublico.cl/TiendaFicha/Ficha?idProducto=",Tabla5[[#This Row],[ID]]))</f>
        <v>http://www.mercadopublico.cl/TiendaFicha/Ficha?idProducto=1391384</v>
      </c>
      <c r="J88" s="16" t="str">
        <f>HYPERLINK(Tabla5[[#This Row],[Link1]],"Link")</f>
        <v>Link</v>
      </c>
    </row>
    <row r="89" spans="1:10" ht="65.25" customHeight="1" x14ac:dyDescent="0.25">
      <c r="A89" s="15">
        <v>1172724</v>
      </c>
      <c r="B89" s="12" t="s">
        <v>28</v>
      </c>
      <c r="C89" s="11" t="s">
        <v>288</v>
      </c>
      <c r="D89" s="11" t="s">
        <v>289</v>
      </c>
      <c r="E89" s="12" t="s">
        <v>290</v>
      </c>
      <c r="F89" s="11">
        <v>10555.55</v>
      </c>
      <c r="G89" s="15" t="s">
        <v>291</v>
      </c>
      <c r="H89" s="13">
        <f t="shared" si="2"/>
        <v>10555.55</v>
      </c>
      <c r="I89" s="14" t="str">
        <f>HYPERLINK(CONCATENATE("http://www.mercadopublico.cl/TiendaFicha/Ficha?idProducto=",Tabla5[[#This Row],[ID]]))</f>
        <v>http://www.mercadopublico.cl/TiendaFicha/Ficha?idProducto=1172724</v>
      </c>
      <c r="J89" s="16" t="str">
        <f>HYPERLINK(Tabla5[[#This Row],[Link1]],"Link")</f>
        <v>Link</v>
      </c>
    </row>
    <row r="90" spans="1:10" ht="65.25" customHeight="1" x14ac:dyDescent="0.25">
      <c r="A90" s="15">
        <v>1225471</v>
      </c>
      <c r="B90" s="12" t="s">
        <v>28</v>
      </c>
      <c r="C90" s="11" t="s">
        <v>292</v>
      </c>
      <c r="D90" s="11" t="s">
        <v>293</v>
      </c>
      <c r="E90" s="12" t="s">
        <v>294</v>
      </c>
      <c r="F90" s="11">
        <v>3850</v>
      </c>
      <c r="G90" s="15" t="s">
        <v>295</v>
      </c>
      <c r="H90" s="13">
        <f t="shared" si="2"/>
        <v>3850</v>
      </c>
      <c r="I90" s="14" t="str">
        <f>HYPERLINK(CONCATENATE("http://www.mercadopublico.cl/TiendaFicha/Ficha?idProducto=",Tabla5[[#This Row],[ID]]))</f>
        <v>http://www.mercadopublico.cl/TiendaFicha/Ficha?idProducto=1225471</v>
      </c>
      <c r="J90" s="16" t="str">
        <f>HYPERLINK(Tabla5[[#This Row],[Link1]],"Link")</f>
        <v>Link</v>
      </c>
    </row>
    <row r="91" spans="1:10" ht="65.25" customHeight="1" x14ac:dyDescent="0.25">
      <c r="A91" s="15">
        <v>1393735</v>
      </c>
      <c r="B91" s="12" t="s">
        <v>28</v>
      </c>
      <c r="C91" s="11" t="s">
        <v>292</v>
      </c>
      <c r="D91" s="11" t="s">
        <v>296</v>
      </c>
      <c r="E91" s="12" t="s">
        <v>297</v>
      </c>
      <c r="F91" s="11">
        <v>4380</v>
      </c>
      <c r="G91" s="15" t="s">
        <v>298</v>
      </c>
      <c r="H91" s="13">
        <f t="shared" si="2"/>
        <v>4380</v>
      </c>
      <c r="I91" s="14" t="str">
        <f>HYPERLINK(CONCATENATE("http://www.mercadopublico.cl/TiendaFicha/Ficha?idProducto=",Tabla5[[#This Row],[ID]]))</f>
        <v>http://www.mercadopublico.cl/TiendaFicha/Ficha?idProducto=1393735</v>
      </c>
      <c r="J91" s="16" t="str">
        <f>HYPERLINK(Tabla5[[#This Row],[Link1]],"Link")</f>
        <v>Link</v>
      </c>
    </row>
    <row r="92" spans="1:10" ht="65.25" customHeight="1" x14ac:dyDescent="0.25">
      <c r="A92" s="15">
        <v>1392062</v>
      </c>
      <c r="B92" s="12" t="s">
        <v>28</v>
      </c>
      <c r="C92" s="11" t="s">
        <v>299</v>
      </c>
      <c r="D92" s="11" t="s">
        <v>300</v>
      </c>
      <c r="E92" s="12" t="s">
        <v>301</v>
      </c>
      <c r="F92" s="11">
        <v>8500</v>
      </c>
      <c r="G92" s="15" t="s">
        <v>302</v>
      </c>
      <c r="H92" s="13">
        <f t="shared" si="2"/>
        <v>8500</v>
      </c>
      <c r="I92" s="14" t="str">
        <f>HYPERLINK(CONCATENATE("http://www.mercadopublico.cl/TiendaFicha/Ficha?idProducto=",Tabla5[[#This Row],[ID]]))</f>
        <v>http://www.mercadopublico.cl/TiendaFicha/Ficha?idProducto=1392062</v>
      </c>
      <c r="J92" s="16" t="str">
        <f>HYPERLINK(Tabla5[[#This Row],[Link1]],"Link")</f>
        <v>Link</v>
      </c>
    </row>
    <row r="93" spans="1:10" ht="65.25" customHeight="1" x14ac:dyDescent="0.25">
      <c r="A93" s="15">
        <v>1392047</v>
      </c>
      <c r="B93" s="12" t="s">
        <v>28</v>
      </c>
      <c r="C93" s="11" t="s">
        <v>299</v>
      </c>
      <c r="D93" s="11" t="s">
        <v>303</v>
      </c>
      <c r="E93" s="12" t="s">
        <v>304</v>
      </c>
      <c r="F93" s="11">
        <v>40000</v>
      </c>
      <c r="G93" s="15" t="s">
        <v>305</v>
      </c>
      <c r="H93" s="13">
        <f t="shared" si="2"/>
        <v>39800</v>
      </c>
      <c r="I93" s="14" t="str">
        <f>HYPERLINK(CONCATENATE("http://www.mercadopublico.cl/TiendaFicha/Ficha?idProducto=",Tabla5[[#This Row],[ID]]))</f>
        <v>http://www.mercadopublico.cl/TiendaFicha/Ficha?idProducto=1392047</v>
      </c>
      <c r="J93" s="16" t="str">
        <f>HYPERLINK(Tabla5[[#This Row],[Link1]],"Link")</f>
        <v>Link</v>
      </c>
    </row>
    <row r="94" spans="1:10" ht="65.25" customHeight="1" x14ac:dyDescent="0.25">
      <c r="A94" s="15">
        <v>1392048</v>
      </c>
      <c r="B94" s="12" t="s">
        <v>28</v>
      </c>
      <c r="C94" s="11" t="s">
        <v>299</v>
      </c>
      <c r="D94" s="11" t="s">
        <v>306</v>
      </c>
      <c r="E94" s="12" t="s">
        <v>307</v>
      </c>
      <c r="F94" s="11">
        <v>20000</v>
      </c>
      <c r="G94" s="15" t="s">
        <v>308</v>
      </c>
      <c r="H94" s="13">
        <f t="shared" si="2"/>
        <v>20000</v>
      </c>
      <c r="I94" s="14" t="str">
        <f>HYPERLINK(CONCATENATE("http://www.mercadopublico.cl/TiendaFicha/Ficha?idProducto=",Tabla5[[#This Row],[ID]]))</f>
        <v>http://www.mercadopublico.cl/TiendaFicha/Ficha?idProducto=1392048</v>
      </c>
      <c r="J94" s="16" t="str">
        <f>HYPERLINK(Tabla5[[#This Row],[Link1]],"Link")</f>
        <v>Link</v>
      </c>
    </row>
    <row r="95" spans="1:10" ht="65.25" customHeight="1" x14ac:dyDescent="0.25">
      <c r="A95" s="15">
        <v>1392049</v>
      </c>
      <c r="B95" s="12" t="s">
        <v>28</v>
      </c>
      <c r="C95" s="11" t="s">
        <v>299</v>
      </c>
      <c r="D95" s="11" t="s">
        <v>309</v>
      </c>
      <c r="E95" s="12" t="s">
        <v>310</v>
      </c>
      <c r="F95" s="11">
        <v>24000</v>
      </c>
      <c r="G95" s="15" t="s">
        <v>311</v>
      </c>
      <c r="H95" s="13">
        <f t="shared" si="2"/>
        <v>23880</v>
      </c>
      <c r="I95" s="14" t="str">
        <f>HYPERLINK(CONCATENATE("http://www.mercadopublico.cl/TiendaFicha/Ficha?idProducto=",Tabla5[[#This Row],[ID]]))</f>
        <v>http://www.mercadopublico.cl/TiendaFicha/Ficha?idProducto=1392049</v>
      </c>
      <c r="J95" s="16" t="str">
        <f>HYPERLINK(Tabla5[[#This Row],[Link1]],"Link")</f>
        <v>Link</v>
      </c>
    </row>
    <row r="96" spans="1:10" ht="65.25" customHeight="1" x14ac:dyDescent="0.25">
      <c r="A96" s="15">
        <v>1392050</v>
      </c>
      <c r="B96" s="12" t="s">
        <v>28</v>
      </c>
      <c r="C96" s="11" t="s">
        <v>299</v>
      </c>
      <c r="D96" s="11" t="s">
        <v>312</v>
      </c>
      <c r="E96" s="12" t="s">
        <v>313</v>
      </c>
      <c r="F96" s="11">
        <v>24000</v>
      </c>
      <c r="G96" s="15" t="s">
        <v>314</v>
      </c>
      <c r="H96" s="13">
        <f t="shared" si="2"/>
        <v>23880</v>
      </c>
      <c r="I96" s="14" t="str">
        <f>HYPERLINK(CONCATENATE("http://www.mercadopublico.cl/TiendaFicha/Ficha?idProducto=",Tabla5[[#This Row],[ID]]))</f>
        <v>http://www.mercadopublico.cl/TiendaFicha/Ficha?idProducto=1392050</v>
      </c>
      <c r="J96" s="16" t="str">
        <f>HYPERLINK(Tabla5[[#This Row],[Link1]],"Link")</f>
        <v>Link</v>
      </c>
    </row>
    <row r="97" spans="1:10" ht="65.25" customHeight="1" x14ac:dyDescent="0.25">
      <c r="A97" s="15">
        <v>1392051</v>
      </c>
      <c r="B97" s="12" t="s">
        <v>28</v>
      </c>
      <c r="C97" s="11" t="s">
        <v>299</v>
      </c>
      <c r="D97" s="11" t="s">
        <v>315</v>
      </c>
      <c r="E97" s="12" t="s">
        <v>316</v>
      </c>
      <c r="F97" s="11">
        <v>10000</v>
      </c>
      <c r="G97" s="15" t="s">
        <v>317</v>
      </c>
      <c r="H97" s="13">
        <f t="shared" si="2"/>
        <v>10000</v>
      </c>
      <c r="I97" s="14" t="str">
        <f>HYPERLINK(CONCATENATE("http://www.mercadopublico.cl/TiendaFicha/Ficha?idProducto=",Tabla5[[#This Row],[ID]]))</f>
        <v>http://www.mercadopublico.cl/TiendaFicha/Ficha?idProducto=1392051</v>
      </c>
      <c r="J97" s="16" t="str">
        <f>HYPERLINK(Tabla5[[#This Row],[Link1]],"Link")</f>
        <v>Link</v>
      </c>
    </row>
    <row r="98" spans="1:10" ht="65.25" customHeight="1" x14ac:dyDescent="0.25">
      <c r="A98" s="15">
        <v>1392053</v>
      </c>
      <c r="B98" s="12" t="s">
        <v>28</v>
      </c>
      <c r="C98" s="11" t="s">
        <v>299</v>
      </c>
      <c r="D98" s="11" t="s">
        <v>318</v>
      </c>
      <c r="E98" s="12" t="s">
        <v>319</v>
      </c>
      <c r="F98" s="11">
        <v>18000</v>
      </c>
      <c r="G98" s="15" t="s">
        <v>320</v>
      </c>
      <c r="H98" s="13">
        <f t="shared" si="2"/>
        <v>18000</v>
      </c>
      <c r="I98" s="14" t="str">
        <f>HYPERLINK(CONCATENATE("http://www.mercadopublico.cl/TiendaFicha/Ficha?idProducto=",Tabla5[[#This Row],[ID]]))</f>
        <v>http://www.mercadopublico.cl/TiendaFicha/Ficha?idProducto=1392053</v>
      </c>
      <c r="J98" s="16" t="str">
        <f>HYPERLINK(Tabla5[[#This Row],[Link1]],"Link")</f>
        <v>Link</v>
      </c>
    </row>
    <row r="99" spans="1:10" ht="65.25" customHeight="1" x14ac:dyDescent="0.25">
      <c r="A99" s="15">
        <v>1392054</v>
      </c>
      <c r="B99" s="12" t="s">
        <v>28</v>
      </c>
      <c r="C99" s="11" t="s">
        <v>299</v>
      </c>
      <c r="D99" s="11" t="s">
        <v>321</v>
      </c>
      <c r="E99" s="12" t="s">
        <v>322</v>
      </c>
      <c r="F99" s="11">
        <v>5000</v>
      </c>
      <c r="G99" s="15" t="s">
        <v>323</v>
      </c>
      <c r="H99" s="13">
        <f t="shared" ref="H99:H108" si="3">IF(F99&gt;=40001,F99-(F99*1.5%),IF(F99&gt;=20001,F99-(F99*0.5%),F99))</f>
        <v>5000</v>
      </c>
      <c r="I99" s="14" t="str">
        <f>HYPERLINK(CONCATENATE("http://www.mercadopublico.cl/TiendaFicha/Ficha?idProducto=",Tabla5[[#This Row],[ID]]))</f>
        <v>http://www.mercadopublico.cl/TiendaFicha/Ficha?idProducto=1392054</v>
      </c>
      <c r="J99" s="16" t="str">
        <f>HYPERLINK(Tabla5[[#This Row],[Link1]],"Link")</f>
        <v>Link</v>
      </c>
    </row>
    <row r="100" spans="1:10" ht="65.25" customHeight="1" x14ac:dyDescent="0.25">
      <c r="A100" s="15">
        <v>1392055</v>
      </c>
      <c r="B100" s="12" t="s">
        <v>28</v>
      </c>
      <c r="C100" s="11" t="s">
        <v>299</v>
      </c>
      <c r="D100" s="11" t="s">
        <v>324</v>
      </c>
      <c r="E100" s="12" t="s">
        <v>325</v>
      </c>
      <c r="F100" s="11">
        <v>10000</v>
      </c>
      <c r="G100" s="15" t="s">
        <v>326</v>
      </c>
      <c r="H100" s="13">
        <f t="shared" si="3"/>
        <v>10000</v>
      </c>
      <c r="I100" s="14" t="str">
        <f>HYPERLINK(CONCATENATE("http://www.mercadopublico.cl/TiendaFicha/Ficha?idProducto=",Tabla5[[#This Row],[ID]]))</f>
        <v>http://www.mercadopublico.cl/TiendaFicha/Ficha?idProducto=1392055</v>
      </c>
      <c r="J100" s="16" t="str">
        <f>HYPERLINK(Tabla5[[#This Row],[Link1]],"Link")</f>
        <v>Link</v>
      </c>
    </row>
    <row r="101" spans="1:10" ht="65.25" customHeight="1" x14ac:dyDescent="0.25">
      <c r="A101" s="15">
        <v>1392056</v>
      </c>
      <c r="B101" s="12" t="s">
        <v>28</v>
      </c>
      <c r="C101" s="11" t="s">
        <v>299</v>
      </c>
      <c r="D101" s="11" t="s">
        <v>327</v>
      </c>
      <c r="E101" s="12" t="s">
        <v>328</v>
      </c>
      <c r="F101" s="11">
        <v>10000</v>
      </c>
      <c r="G101" s="15" t="s">
        <v>329</v>
      </c>
      <c r="H101" s="13">
        <f t="shared" si="3"/>
        <v>10000</v>
      </c>
      <c r="I101" s="14" t="str">
        <f>HYPERLINK(CONCATENATE("http://www.mercadopublico.cl/TiendaFicha/Ficha?idProducto=",Tabla5[[#This Row],[ID]]))</f>
        <v>http://www.mercadopublico.cl/TiendaFicha/Ficha?idProducto=1392056</v>
      </c>
      <c r="J101" s="16" t="str">
        <f>HYPERLINK(Tabla5[[#This Row],[Link1]],"Link")</f>
        <v>Link</v>
      </c>
    </row>
    <row r="102" spans="1:10" ht="65.25" customHeight="1" x14ac:dyDescent="0.25">
      <c r="A102" s="15">
        <v>1392026</v>
      </c>
      <c r="B102" s="12" t="s">
        <v>28</v>
      </c>
      <c r="C102" s="11" t="s">
        <v>299</v>
      </c>
      <c r="D102" s="11" t="s">
        <v>330</v>
      </c>
      <c r="E102" s="12" t="s">
        <v>331</v>
      </c>
      <c r="F102" s="11">
        <v>10000</v>
      </c>
      <c r="G102" s="15" t="s">
        <v>332</v>
      </c>
      <c r="H102" s="13">
        <f t="shared" si="3"/>
        <v>10000</v>
      </c>
      <c r="I102" s="14" t="str">
        <f>HYPERLINK(CONCATENATE("http://www.mercadopublico.cl/TiendaFicha/Ficha?idProducto=",Tabla5[[#This Row],[ID]]))</f>
        <v>http://www.mercadopublico.cl/TiendaFicha/Ficha?idProducto=1392026</v>
      </c>
      <c r="J102" s="16" t="str">
        <f>HYPERLINK(Tabla5[[#This Row],[Link1]],"Link")</f>
        <v>Link</v>
      </c>
    </row>
    <row r="103" spans="1:10" ht="65.25" customHeight="1" x14ac:dyDescent="0.25">
      <c r="A103" s="15">
        <v>1392027</v>
      </c>
      <c r="B103" s="12" t="s">
        <v>28</v>
      </c>
      <c r="C103" s="11" t="s">
        <v>299</v>
      </c>
      <c r="D103" s="11" t="s">
        <v>333</v>
      </c>
      <c r="E103" s="12" t="s">
        <v>334</v>
      </c>
      <c r="F103" s="11">
        <v>20000</v>
      </c>
      <c r="G103" s="15" t="s">
        <v>335</v>
      </c>
      <c r="H103" s="13">
        <f t="shared" si="3"/>
        <v>20000</v>
      </c>
      <c r="I103" s="14" t="str">
        <f>HYPERLINK(CONCATENATE("http://www.mercadopublico.cl/TiendaFicha/Ficha?idProducto=",Tabla5[[#This Row],[ID]]))</f>
        <v>http://www.mercadopublico.cl/TiendaFicha/Ficha?idProducto=1392027</v>
      </c>
      <c r="J103" s="16" t="str">
        <f>HYPERLINK(Tabla5[[#This Row],[Link1]],"Link")</f>
        <v>Link</v>
      </c>
    </row>
    <row r="104" spans="1:10" ht="65.25" customHeight="1" x14ac:dyDescent="0.25">
      <c r="A104" s="15">
        <v>1392028</v>
      </c>
      <c r="B104" s="12" t="s">
        <v>28</v>
      </c>
      <c r="C104" s="11" t="s">
        <v>299</v>
      </c>
      <c r="D104" s="11" t="s">
        <v>336</v>
      </c>
      <c r="E104" s="12" t="s">
        <v>337</v>
      </c>
      <c r="F104" s="11">
        <v>8500</v>
      </c>
      <c r="G104" s="15" t="s">
        <v>338</v>
      </c>
      <c r="H104" s="13">
        <f t="shared" si="3"/>
        <v>8500</v>
      </c>
      <c r="I104" s="14" t="str">
        <f>HYPERLINK(CONCATENATE("http://www.mercadopublico.cl/TiendaFicha/Ficha?idProducto=",Tabla5[[#This Row],[ID]]))</f>
        <v>http://www.mercadopublico.cl/TiendaFicha/Ficha?idProducto=1392028</v>
      </c>
      <c r="J104" s="16" t="str">
        <f>HYPERLINK(Tabla5[[#This Row],[Link1]],"Link")</f>
        <v>Link</v>
      </c>
    </row>
    <row r="105" spans="1:10" ht="65.25" customHeight="1" x14ac:dyDescent="0.25">
      <c r="A105" s="15">
        <v>1291147</v>
      </c>
      <c r="B105" s="12" t="s">
        <v>28</v>
      </c>
      <c r="C105" s="11" t="s">
        <v>339</v>
      </c>
      <c r="D105" s="11" t="s">
        <v>340</v>
      </c>
      <c r="E105" s="12" t="s">
        <v>341</v>
      </c>
      <c r="F105" s="11">
        <v>91.4</v>
      </c>
      <c r="G105" s="15" t="s">
        <v>342</v>
      </c>
      <c r="H105" s="13">
        <f t="shared" si="3"/>
        <v>91.4</v>
      </c>
      <c r="I105" s="14" t="str">
        <f>HYPERLINK(CONCATENATE("http://www.mercadopublico.cl/TiendaFicha/Ficha?idProducto=",Tabla5[[#This Row],[ID]]))</f>
        <v>http://www.mercadopublico.cl/TiendaFicha/Ficha?idProducto=1291147</v>
      </c>
      <c r="J105" s="16" t="str">
        <f>HYPERLINK(Tabla5[[#This Row],[Link1]],"Link")</f>
        <v>Link</v>
      </c>
    </row>
    <row r="106" spans="1:10" ht="65.25" customHeight="1" x14ac:dyDescent="0.25">
      <c r="A106" s="15">
        <v>1291148</v>
      </c>
      <c r="B106" s="12" t="s">
        <v>28</v>
      </c>
      <c r="C106" s="11" t="s">
        <v>339</v>
      </c>
      <c r="D106" s="11" t="s">
        <v>343</v>
      </c>
      <c r="E106" s="12" t="s">
        <v>344</v>
      </c>
      <c r="F106" s="11">
        <v>161.4</v>
      </c>
      <c r="G106" s="15" t="s">
        <v>345</v>
      </c>
      <c r="H106" s="13">
        <f t="shared" si="3"/>
        <v>161.4</v>
      </c>
      <c r="I106" s="14" t="str">
        <f>HYPERLINK(CONCATENATE("http://www.mercadopublico.cl/TiendaFicha/Ficha?idProducto=",Tabla5[[#This Row],[ID]]))</f>
        <v>http://www.mercadopublico.cl/TiendaFicha/Ficha?idProducto=1291148</v>
      </c>
      <c r="J106" s="16" t="str">
        <f>HYPERLINK(Tabla5[[#This Row],[Link1]],"Link")</f>
        <v>Link</v>
      </c>
    </row>
    <row r="107" spans="1:10" ht="65.25" customHeight="1" x14ac:dyDescent="0.25">
      <c r="A107" s="15">
        <v>1533468</v>
      </c>
      <c r="B107" s="12" t="s">
        <v>28</v>
      </c>
      <c r="C107" s="11" t="s">
        <v>346</v>
      </c>
      <c r="D107" s="11" t="s">
        <v>347</v>
      </c>
      <c r="E107" s="12" t="s">
        <v>348</v>
      </c>
      <c r="F107" s="11">
        <v>20972</v>
      </c>
      <c r="G107" s="15" t="s">
        <v>349</v>
      </c>
      <c r="H107" s="13">
        <f t="shared" si="3"/>
        <v>20867.14</v>
      </c>
      <c r="I107" s="14" t="str">
        <f>HYPERLINK(CONCATENATE("http://www.mercadopublico.cl/TiendaFicha/Ficha?idProducto=",Tabla5[[#This Row],[ID]]))</f>
        <v>http://www.mercadopublico.cl/TiendaFicha/Ficha?idProducto=1533468</v>
      </c>
      <c r="J107" s="16" t="str">
        <f>HYPERLINK(Tabla5[[#This Row],[Link1]],"Link")</f>
        <v>Link</v>
      </c>
    </row>
    <row r="108" spans="1:10" ht="65.25" customHeight="1" x14ac:dyDescent="0.25">
      <c r="A108" s="15">
        <v>1533471</v>
      </c>
      <c r="B108" s="12" t="s">
        <v>28</v>
      </c>
      <c r="C108" s="11" t="s">
        <v>346</v>
      </c>
      <c r="D108" s="11" t="s">
        <v>350</v>
      </c>
      <c r="E108" s="12" t="s">
        <v>351</v>
      </c>
      <c r="F108" s="11">
        <v>19806.88</v>
      </c>
      <c r="G108" s="15" t="s">
        <v>352</v>
      </c>
      <c r="H108" s="13">
        <f t="shared" si="3"/>
        <v>19806.88</v>
      </c>
      <c r="I108" s="14" t="str">
        <f>HYPERLINK(CONCATENATE("http://www.mercadopublico.cl/TiendaFicha/Ficha?idProducto=",Tabla5[[#This Row],[ID]]))</f>
        <v>http://www.mercadopublico.cl/TiendaFicha/Ficha?idProducto=1533471</v>
      </c>
      <c r="J108" s="16" t="str">
        <f>HYPERLINK(Tabla5[[#This Row],[Link1]],"Link")</f>
        <v>Link</v>
      </c>
    </row>
  </sheetData>
  <sheetProtection algorithmName="SHA-512" hashValue="S4gfpH+ERGzJONQFnT0fOz3xnbJuOyFppja6LeWJh3HIJu3JiKUjxUSdV0QNb261ASKa4GfdN5an4hdKGdaE9g==" saltValue="cO1UlANXv2IctbnnI2oRKg==" spinCount="100000" sheet="1" objects="1" scenarios="1"/>
  <conditionalFormatting sqref="A1:A1048576">
    <cfRule type="duplicateValues" dxfId="55" priority="1"/>
  </conditionalFormatting>
  <conditionalFormatting sqref="A1:A1048576">
    <cfRule type="duplicateValues" dxfId="54" priority="2"/>
    <cfRule type="duplicateValues" dxfId="53" priority="3"/>
    <cfRule type="duplicateValues" dxfId="52" priority="4"/>
  </conditionalFormatting>
  <printOptions horizontalCentered="1"/>
  <pageMargins left="0.25" right="0.25" top="0.75" bottom="0.75" header="0.3" footer="0.3"/>
  <pageSetup paperSize="119" scale="62" fitToHeight="0"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6"/>
  <sheetViews>
    <sheetView showGridLines="0" zoomScale="90" zoomScaleNormal="90" workbookViewId="0">
      <pane ySplit="2" topLeftCell="A3" activePane="bottomLeft" state="frozen"/>
      <selection pane="bottomLeft" activeCell="D6" sqref="D6"/>
    </sheetView>
  </sheetViews>
  <sheetFormatPr baseColWidth="10" defaultColWidth="11.42578125" defaultRowHeight="51.75" customHeight="1" x14ac:dyDescent="0.25"/>
  <cols>
    <col min="1" max="1" width="8.7109375" style="1" customWidth="1"/>
    <col min="2" max="2" width="14.140625" style="2" customWidth="1"/>
    <col min="3" max="3" width="13.5703125" style="1" customWidth="1"/>
    <col min="4" max="4" width="41" style="1" customWidth="1"/>
    <col min="5" max="5" width="85.42578125" style="2" customWidth="1"/>
    <col min="6" max="6" width="18.85546875" style="3" hidden="1" customWidth="1"/>
    <col min="7" max="7" width="14" style="1" customWidth="1"/>
    <col min="8" max="8" width="13.85546875" style="3" customWidth="1"/>
    <col min="9" max="9" width="10.140625" style="2" hidden="1" customWidth="1"/>
    <col min="10" max="10" width="16" style="1" customWidth="1"/>
    <col min="12" max="16384" width="11.42578125" style="4"/>
  </cols>
  <sheetData>
    <row r="1" spans="1:11" ht="121.5" customHeight="1" x14ac:dyDescent="0.25">
      <c r="K1" s="4"/>
    </row>
    <row r="2" spans="1:11" ht="12.75" x14ac:dyDescent="0.25">
      <c r="A2" s="8" t="s">
        <v>1</v>
      </c>
      <c r="B2" s="9" t="s">
        <v>4</v>
      </c>
      <c r="C2" s="8" t="s">
        <v>2</v>
      </c>
      <c r="D2" s="8" t="s">
        <v>5</v>
      </c>
      <c r="E2" s="9" t="s">
        <v>6</v>
      </c>
      <c r="F2" s="10" t="s">
        <v>26</v>
      </c>
      <c r="G2" s="8" t="s">
        <v>27</v>
      </c>
      <c r="H2" s="10" t="s">
        <v>0</v>
      </c>
      <c r="I2" s="9" t="s">
        <v>15</v>
      </c>
      <c r="J2" s="8" t="s">
        <v>10</v>
      </c>
      <c r="K2" s="4"/>
    </row>
    <row r="3" spans="1:11" ht="51.75" customHeight="1" x14ac:dyDescent="0.25">
      <c r="A3" s="11">
        <v>1528519</v>
      </c>
      <c r="B3" s="12" t="s">
        <v>489</v>
      </c>
      <c r="C3" s="11" t="s">
        <v>354</v>
      </c>
      <c r="D3" s="11" t="s">
        <v>2054</v>
      </c>
      <c r="E3" s="12" t="s">
        <v>2055</v>
      </c>
      <c r="F3" s="13">
        <v>1635</v>
      </c>
      <c r="G3" s="13" t="s">
        <v>2056</v>
      </c>
      <c r="H3" s="13">
        <f t="shared" ref="H3:H34" si="0">IF(F3&gt;=40001,F3-(F3*1.5%),IF(F3&gt;=20001,F3-(F3*0.5%),F3))</f>
        <v>1635</v>
      </c>
      <c r="I3" s="14" t="str">
        <f>HYPERLINK(CONCATENATE("http://www.mercadopublico.cl/TiendaFicha/Ficha?idProducto=",Tabla4[[#This Row],[ID]]))</f>
        <v>http://www.mercadopublico.cl/TiendaFicha/Ficha?idProducto=1528519</v>
      </c>
      <c r="J3" s="16" t="str">
        <f>HYPERLINK(Tabla4[[#This Row],[Link1]],"Link")</f>
        <v>Link</v>
      </c>
      <c r="K3" s="4"/>
    </row>
    <row r="4" spans="1:11" ht="51.75" customHeight="1" x14ac:dyDescent="0.25">
      <c r="A4" s="11">
        <v>1521974</v>
      </c>
      <c r="B4" s="12" t="s">
        <v>489</v>
      </c>
      <c r="C4" s="11" t="s">
        <v>354</v>
      </c>
      <c r="D4" s="11" t="s">
        <v>2057</v>
      </c>
      <c r="E4" s="12" t="s">
        <v>2058</v>
      </c>
      <c r="F4" s="13">
        <v>1875.55</v>
      </c>
      <c r="G4" s="13" t="s">
        <v>2059</v>
      </c>
      <c r="H4" s="13">
        <f t="shared" si="0"/>
        <v>1875.55</v>
      </c>
      <c r="I4" s="14" t="str">
        <f>HYPERLINK(CONCATENATE("http://www.mercadopublico.cl/TiendaFicha/Ficha?idProducto=",Tabla4[[#This Row],[ID]]))</f>
        <v>http://www.mercadopublico.cl/TiendaFicha/Ficha?idProducto=1521974</v>
      </c>
      <c r="J4" s="16" t="str">
        <f>HYPERLINK(Tabla4[[#This Row],[Link1]],"Link")</f>
        <v>Link</v>
      </c>
    </row>
    <row r="5" spans="1:11" ht="51.75" customHeight="1" x14ac:dyDescent="0.25">
      <c r="A5" s="11">
        <v>1595722</v>
      </c>
      <c r="B5" s="12" t="s">
        <v>489</v>
      </c>
      <c r="C5" s="11" t="s">
        <v>399</v>
      </c>
      <c r="D5" s="11" t="s">
        <v>2060</v>
      </c>
      <c r="E5" s="12" t="s">
        <v>2061</v>
      </c>
      <c r="F5" s="13">
        <v>1800</v>
      </c>
      <c r="G5" s="13" t="s">
        <v>802</v>
      </c>
      <c r="H5" s="13">
        <f t="shared" si="0"/>
        <v>1800</v>
      </c>
      <c r="I5" s="14" t="str">
        <f>HYPERLINK(CONCATENATE("http://www.mercadopublico.cl/TiendaFicha/Ficha?idProducto=",Tabla4[[#This Row],[ID]]))</f>
        <v>http://www.mercadopublico.cl/TiendaFicha/Ficha?idProducto=1595722</v>
      </c>
      <c r="J5" s="16" t="str">
        <f>HYPERLINK(Tabla4[[#This Row],[Link1]],"Link")</f>
        <v>Link</v>
      </c>
    </row>
    <row r="6" spans="1:11" ht="51.75" customHeight="1" x14ac:dyDescent="0.25">
      <c r="A6" s="11">
        <v>1523331</v>
      </c>
      <c r="B6" s="12" t="s">
        <v>489</v>
      </c>
      <c r="C6" s="11" t="s">
        <v>399</v>
      </c>
      <c r="D6" s="11" t="s">
        <v>2062</v>
      </c>
      <c r="E6" s="12" t="s">
        <v>2063</v>
      </c>
      <c r="F6" s="13">
        <v>2227.77</v>
      </c>
      <c r="G6" s="13" t="s">
        <v>2064</v>
      </c>
      <c r="H6" s="13">
        <f t="shared" si="0"/>
        <v>2227.77</v>
      </c>
      <c r="I6" s="14" t="str">
        <f>HYPERLINK(CONCATENATE("http://www.mercadopublico.cl/TiendaFicha/Ficha?idProducto=",Tabla4[[#This Row],[ID]]))</f>
        <v>http://www.mercadopublico.cl/TiendaFicha/Ficha?idProducto=1523331</v>
      </c>
      <c r="J6" s="16" t="str">
        <f>HYPERLINK(Tabla4[[#This Row],[Link1]],"Link")</f>
        <v>Link</v>
      </c>
    </row>
    <row r="7" spans="1:11" ht="51.75" customHeight="1" x14ac:dyDescent="0.25">
      <c r="A7" s="11">
        <v>1536186</v>
      </c>
      <c r="B7" s="12" t="s">
        <v>489</v>
      </c>
      <c r="C7" s="11" t="s">
        <v>399</v>
      </c>
      <c r="D7" s="11" t="s">
        <v>2065</v>
      </c>
      <c r="E7" s="12" t="s">
        <v>2066</v>
      </c>
      <c r="F7" s="13">
        <v>1662.22</v>
      </c>
      <c r="G7" s="13" t="s">
        <v>2067</v>
      </c>
      <c r="H7" s="13">
        <f t="shared" si="0"/>
        <v>1662.22</v>
      </c>
      <c r="I7" s="14" t="str">
        <f>HYPERLINK(CONCATENATE("http://www.mercadopublico.cl/TiendaFicha/Ficha?idProducto=",Tabla4[[#This Row],[ID]]))</f>
        <v>http://www.mercadopublico.cl/TiendaFicha/Ficha?idProducto=1536186</v>
      </c>
      <c r="J7" s="16" t="str">
        <f>HYPERLINK(Tabla4[[#This Row],[Link1]],"Link")</f>
        <v>Link</v>
      </c>
    </row>
    <row r="8" spans="1:11" ht="51.75" customHeight="1" x14ac:dyDescent="0.25">
      <c r="A8" s="11">
        <v>1511760</v>
      </c>
      <c r="B8" s="12" t="s">
        <v>489</v>
      </c>
      <c r="C8" s="11" t="s">
        <v>399</v>
      </c>
      <c r="D8" s="11" t="s">
        <v>2068</v>
      </c>
      <c r="E8" s="12" t="s">
        <v>2069</v>
      </c>
      <c r="F8" s="13">
        <v>1444</v>
      </c>
      <c r="G8" s="13" t="s">
        <v>2070</v>
      </c>
      <c r="H8" s="13">
        <f t="shared" si="0"/>
        <v>1444</v>
      </c>
      <c r="I8" s="14" t="str">
        <f>HYPERLINK(CONCATENATE("http://www.mercadopublico.cl/TiendaFicha/Ficha?idProducto=",Tabla4[[#This Row],[ID]]))</f>
        <v>http://www.mercadopublico.cl/TiendaFicha/Ficha?idProducto=1511760</v>
      </c>
      <c r="J8" s="16" t="str">
        <f>HYPERLINK(Tabla4[[#This Row],[Link1]],"Link")</f>
        <v>Link</v>
      </c>
    </row>
    <row r="9" spans="1:11" ht="51.75" customHeight="1" x14ac:dyDescent="0.25">
      <c r="A9" s="11">
        <v>1608673</v>
      </c>
      <c r="B9" s="12" t="s">
        <v>489</v>
      </c>
      <c r="C9" s="11" t="s">
        <v>2046</v>
      </c>
      <c r="D9" s="11" t="s">
        <v>2071</v>
      </c>
      <c r="E9" s="12" t="s">
        <v>2072</v>
      </c>
      <c r="F9" s="13">
        <v>0</v>
      </c>
      <c r="G9" s="13" t="s">
        <v>1233</v>
      </c>
      <c r="H9" s="13">
        <f t="shared" si="0"/>
        <v>0</v>
      </c>
      <c r="I9" s="14" t="str">
        <f>HYPERLINK(CONCATENATE("http://www.mercadopublico.cl/TiendaFicha/Ficha?idProducto=",Tabla4[[#This Row],[ID]]))</f>
        <v>http://www.mercadopublico.cl/TiendaFicha/Ficha?idProducto=1608673</v>
      </c>
      <c r="J9" s="16" t="str">
        <f>HYPERLINK(Tabla4[[#This Row],[Link1]],"Link")</f>
        <v>Link</v>
      </c>
    </row>
    <row r="10" spans="1:11" ht="51.75" customHeight="1" x14ac:dyDescent="0.25">
      <c r="A10" s="11">
        <v>1608674</v>
      </c>
      <c r="B10" s="12" t="s">
        <v>489</v>
      </c>
      <c r="C10" s="11" t="s">
        <v>2046</v>
      </c>
      <c r="D10" s="11" t="s">
        <v>2073</v>
      </c>
      <c r="E10" s="12" t="s">
        <v>2072</v>
      </c>
      <c r="F10" s="13">
        <v>0</v>
      </c>
      <c r="G10" s="13" t="s">
        <v>1233</v>
      </c>
      <c r="H10" s="13">
        <f t="shared" si="0"/>
        <v>0</v>
      </c>
      <c r="I10" s="14" t="str">
        <f>HYPERLINK(CONCATENATE("http://www.mercadopublico.cl/TiendaFicha/Ficha?idProducto=",Tabla4[[#This Row],[ID]]))</f>
        <v>http://www.mercadopublico.cl/TiendaFicha/Ficha?idProducto=1608674</v>
      </c>
      <c r="J10" s="16" t="str">
        <f>HYPERLINK(Tabla4[[#This Row],[Link1]],"Link")</f>
        <v>Link</v>
      </c>
    </row>
    <row r="11" spans="1:11" ht="51.75" customHeight="1" x14ac:dyDescent="0.25">
      <c r="A11" s="11">
        <v>1597038</v>
      </c>
      <c r="B11" s="12" t="s">
        <v>489</v>
      </c>
      <c r="C11" s="11" t="s">
        <v>381</v>
      </c>
      <c r="D11" s="11" t="s">
        <v>2074</v>
      </c>
      <c r="E11" s="12" t="s">
        <v>938</v>
      </c>
      <c r="F11" s="13">
        <v>1263</v>
      </c>
      <c r="G11" s="13" t="s">
        <v>939</v>
      </c>
      <c r="H11" s="13">
        <f t="shared" si="0"/>
        <v>1263</v>
      </c>
      <c r="I11" s="14" t="str">
        <f>HYPERLINK(CONCATENATE("http://www.mercadopublico.cl/TiendaFicha/Ficha?idProducto=",Tabla4[[#This Row],[ID]]))</f>
        <v>http://www.mercadopublico.cl/TiendaFicha/Ficha?idProducto=1597038</v>
      </c>
      <c r="J11" s="16" t="str">
        <f>HYPERLINK(Tabla4[[#This Row],[Link1]],"Link")</f>
        <v>Link</v>
      </c>
    </row>
    <row r="12" spans="1:11" ht="51.75" customHeight="1" x14ac:dyDescent="0.25">
      <c r="A12" s="11">
        <v>1580243</v>
      </c>
      <c r="B12" s="12" t="s">
        <v>489</v>
      </c>
      <c r="C12" s="11" t="s">
        <v>381</v>
      </c>
      <c r="D12" s="11" t="s">
        <v>2075</v>
      </c>
      <c r="E12" s="12" t="s">
        <v>2076</v>
      </c>
      <c r="F12" s="13">
        <v>2328.66</v>
      </c>
      <c r="G12" s="13" t="s">
        <v>2077</v>
      </c>
      <c r="H12" s="13">
        <f t="shared" si="0"/>
        <v>2328.66</v>
      </c>
      <c r="I12" s="14" t="str">
        <f>HYPERLINK(CONCATENATE("http://www.mercadopublico.cl/TiendaFicha/Ficha?idProducto=",Tabla4[[#This Row],[ID]]))</f>
        <v>http://www.mercadopublico.cl/TiendaFicha/Ficha?idProducto=1580243</v>
      </c>
      <c r="J12" s="16" t="str">
        <f>HYPERLINK(Tabla4[[#This Row],[Link1]],"Link")</f>
        <v>Link</v>
      </c>
    </row>
    <row r="13" spans="1:11" ht="51.75" customHeight="1" x14ac:dyDescent="0.25">
      <c r="A13" s="11">
        <v>1593947</v>
      </c>
      <c r="B13" s="12" t="s">
        <v>489</v>
      </c>
      <c r="C13" s="11" t="s">
        <v>381</v>
      </c>
      <c r="D13" s="11" t="s">
        <v>2078</v>
      </c>
      <c r="E13" s="12" t="s">
        <v>2079</v>
      </c>
      <c r="F13" s="13">
        <v>1647</v>
      </c>
      <c r="G13" s="13" t="s">
        <v>2080</v>
      </c>
      <c r="H13" s="13">
        <f t="shared" si="0"/>
        <v>1647</v>
      </c>
      <c r="I13" s="14" t="str">
        <f>HYPERLINK(CONCATENATE("http://www.mercadopublico.cl/TiendaFicha/Ficha?idProducto=",Tabla4[[#This Row],[ID]]))</f>
        <v>http://www.mercadopublico.cl/TiendaFicha/Ficha?idProducto=1593947</v>
      </c>
      <c r="J13" s="16" t="str">
        <f>HYPERLINK(Tabla4[[#This Row],[Link1]],"Link")</f>
        <v>Link</v>
      </c>
    </row>
    <row r="14" spans="1:11" ht="51.75" customHeight="1" x14ac:dyDescent="0.25">
      <c r="A14" s="11">
        <v>1591996</v>
      </c>
      <c r="B14" s="12" t="s">
        <v>489</v>
      </c>
      <c r="C14" s="11" t="s">
        <v>381</v>
      </c>
      <c r="D14" s="11" t="s">
        <v>2081</v>
      </c>
      <c r="E14" s="12" t="s">
        <v>2082</v>
      </c>
      <c r="F14" s="13">
        <v>1590</v>
      </c>
      <c r="G14" s="13" t="s">
        <v>917</v>
      </c>
      <c r="H14" s="13">
        <f t="shared" si="0"/>
        <v>1590</v>
      </c>
      <c r="I14" s="14" t="str">
        <f>HYPERLINK(CONCATENATE("http://www.mercadopublico.cl/TiendaFicha/Ficha?idProducto=",Tabla4[[#This Row],[ID]]))</f>
        <v>http://www.mercadopublico.cl/TiendaFicha/Ficha?idProducto=1591996</v>
      </c>
      <c r="J14" s="16" t="str">
        <f>HYPERLINK(Tabla4[[#This Row],[Link1]],"Link")</f>
        <v>Link</v>
      </c>
    </row>
    <row r="15" spans="1:11" ht="51.75" customHeight="1" x14ac:dyDescent="0.25">
      <c r="A15" s="11">
        <v>1589412</v>
      </c>
      <c r="B15" s="12" t="s">
        <v>489</v>
      </c>
      <c r="C15" s="11" t="s">
        <v>381</v>
      </c>
      <c r="D15" s="11" t="s">
        <v>2083</v>
      </c>
      <c r="E15" s="12" t="s">
        <v>2084</v>
      </c>
      <c r="F15" s="13">
        <v>1596</v>
      </c>
      <c r="G15" s="13" t="s">
        <v>704</v>
      </c>
      <c r="H15" s="13">
        <f t="shared" si="0"/>
        <v>1596</v>
      </c>
      <c r="I15" s="14" t="str">
        <f>HYPERLINK(CONCATENATE("http://www.mercadopublico.cl/TiendaFicha/Ficha?idProducto=",Tabla4[[#This Row],[ID]]))</f>
        <v>http://www.mercadopublico.cl/TiendaFicha/Ficha?idProducto=1589412</v>
      </c>
      <c r="J15" s="16" t="str">
        <f>HYPERLINK(Tabla4[[#This Row],[Link1]],"Link")</f>
        <v>Link</v>
      </c>
    </row>
    <row r="16" spans="1:11" ht="51.75" customHeight="1" x14ac:dyDescent="0.25">
      <c r="A16" s="11">
        <v>1532935</v>
      </c>
      <c r="B16" s="12" t="s">
        <v>489</v>
      </c>
      <c r="C16" s="11" t="s">
        <v>381</v>
      </c>
      <c r="D16" s="11" t="s">
        <v>2085</v>
      </c>
      <c r="E16" s="12" t="s">
        <v>2086</v>
      </c>
      <c r="F16" s="13">
        <v>1053</v>
      </c>
      <c r="G16" s="13" t="s">
        <v>2087</v>
      </c>
      <c r="H16" s="13">
        <f t="shared" si="0"/>
        <v>1053</v>
      </c>
      <c r="I16" s="14" t="str">
        <f>HYPERLINK(CONCATENATE("http://www.mercadopublico.cl/TiendaFicha/Ficha?idProducto=",Tabla4[[#This Row],[ID]]))</f>
        <v>http://www.mercadopublico.cl/TiendaFicha/Ficha?idProducto=1532935</v>
      </c>
      <c r="J16" s="16" t="str">
        <f>HYPERLINK(Tabla4[[#This Row],[Link1]],"Link")</f>
        <v>Link</v>
      </c>
    </row>
    <row r="17" spans="1:10" ht="51.75" customHeight="1" x14ac:dyDescent="0.25">
      <c r="A17" s="11">
        <v>1532923</v>
      </c>
      <c r="B17" s="12" t="s">
        <v>489</v>
      </c>
      <c r="C17" s="11" t="s">
        <v>381</v>
      </c>
      <c r="D17" s="11" t="s">
        <v>2088</v>
      </c>
      <c r="E17" s="12" t="s">
        <v>2089</v>
      </c>
      <c r="F17" s="13">
        <v>1400</v>
      </c>
      <c r="G17" s="13" t="s">
        <v>2090</v>
      </c>
      <c r="H17" s="13">
        <f t="shared" si="0"/>
        <v>1400</v>
      </c>
      <c r="I17" s="14" t="str">
        <f>HYPERLINK(CONCATENATE("http://www.mercadopublico.cl/TiendaFicha/Ficha?idProducto=",Tabla4[[#This Row],[ID]]))</f>
        <v>http://www.mercadopublico.cl/TiendaFicha/Ficha?idProducto=1532923</v>
      </c>
      <c r="J17" s="16" t="str">
        <f>HYPERLINK(Tabla4[[#This Row],[Link1]],"Link")</f>
        <v>Link</v>
      </c>
    </row>
    <row r="18" spans="1:10" ht="51.75" customHeight="1" x14ac:dyDescent="0.25">
      <c r="A18" s="11">
        <v>1532925</v>
      </c>
      <c r="B18" s="12" t="s">
        <v>489</v>
      </c>
      <c r="C18" s="11" t="s">
        <v>381</v>
      </c>
      <c r="D18" s="11" t="s">
        <v>2091</v>
      </c>
      <c r="E18" s="12" t="s">
        <v>2092</v>
      </c>
      <c r="F18" s="13">
        <v>1060</v>
      </c>
      <c r="G18" s="13" t="s">
        <v>2087</v>
      </c>
      <c r="H18" s="13">
        <f t="shared" si="0"/>
        <v>1060</v>
      </c>
      <c r="I18" s="14" t="str">
        <f>HYPERLINK(CONCATENATE("http://www.mercadopublico.cl/TiendaFicha/Ficha?idProducto=",Tabla4[[#This Row],[ID]]))</f>
        <v>http://www.mercadopublico.cl/TiendaFicha/Ficha?idProducto=1532925</v>
      </c>
      <c r="J18" s="16" t="str">
        <f>HYPERLINK(Tabla4[[#This Row],[Link1]],"Link")</f>
        <v>Link</v>
      </c>
    </row>
    <row r="19" spans="1:10" ht="51.75" customHeight="1" x14ac:dyDescent="0.25">
      <c r="A19" s="11">
        <v>1527777</v>
      </c>
      <c r="B19" s="12" t="s">
        <v>489</v>
      </c>
      <c r="C19" s="11" t="s">
        <v>381</v>
      </c>
      <c r="D19" s="11" t="s">
        <v>2093</v>
      </c>
      <c r="E19" s="12" t="s">
        <v>2094</v>
      </c>
      <c r="F19" s="13">
        <v>1525</v>
      </c>
      <c r="G19" s="13" t="s">
        <v>2095</v>
      </c>
      <c r="H19" s="13">
        <f t="shared" si="0"/>
        <v>1525</v>
      </c>
      <c r="I19" s="14" t="str">
        <f>HYPERLINK(CONCATENATE("http://www.mercadopublico.cl/TiendaFicha/Ficha?idProducto=",Tabla4[[#This Row],[ID]]))</f>
        <v>http://www.mercadopublico.cl/TiendaFicha/Ficha?idProducto=1527777</v>
      </c>
      <c r="J19" s="16" t="str">
        <f>HYPERLINK(Tabla4[[#This Row],[Link1]],"Link")</f>
        <v>Link</v>
      </c>
    </row>
    <row r="20" spans="1:10" ht="51.75" customHeight="1" x14ac:dyDescent="0.25">
      <c r="A20" s="11">
        <v>1536191</v>
      </c>
      <c r="B20" s="12" t="s">
        <v>489</v>
      </c>
      <c r="C20" s="11" t="s">
        <v>381</v>
      </c>
      <c r="D20" s="11" t="s">
        <v>2096</v>
      </c>
      <c r="E20" s="12" t="s">
        <v>2097</v>
      </c>
      <c r="F20" s="13">
        <v>2110</v>
      </c>
      <c r="G20" s="13" t="s">
        <v>2098</v>
      </c>
      <c r="H20" s="13">
        <f t="shared" si="0"/>
        <v>2110</v>
      </c>
      <c r="I20" s="14" t="str">
        <f>HYPERLINK(CONCATENATE("http://www.mercadopublico.cl/TiendaFicha/Ficha?idProducto=",Tabla4[[#This Row],[ID]]))</f>
        <v>http://www.mercadopublico.cl/TiendaFicha/Ficha?idProducto=1536191</v>
      </c>
      <c r="J20" s="16" t="str">
        <f>HYPERLINK(Tabla4[[#This Row],[Link1]],"Link")</f>
        <v>Link</v>
      </c>
    </row>
    <row r="21" spans="1:10" ht="51.75" customHeight="1" x14ac:dyDescent="0.25">
      <c r="A21" s="11">
        <v>1541011</v>
      </c>
      <c r="B21" s="12" t="s">
        <v>489</v>
      </c>
      <c r="C21" s="11" t="s">
        <v>381</v>
      </c>
      <c r="D21" s="11" t="s">
        <v>2099</v>
      </c>
      <c r="E21" s="12" t="s">
        <v>2100</v>
      </c>
      <c r="F21" s="13">
        <v>1555.55</v>
      </c>
      <c r="G21" s="13" t="s">
        <v>2101</v>
      </c>
      <c r="H21" s="13">
        <f t="shared" si="0"/>
        <v>1555.55</v>
      </c>
      <c r="I21" s="14" t="str">
        <f>HYPERLINK(CONCATENATE("http://www.mercadopublico.cl/TiendaFicha/Ficha?idProducto=",Tabla4[[#This Row],[ID]]))</f>
        <v>http://www.mercadopublico.cl/TiendaFicha/Ficha?idProducto=1541011</v>
      </c>
      <c r="J21" s="16" t="str">
        <f>HYPERLINK(Tabla4[[#This Row],[Link1]],"Link")</f>
        <v>Link</v>
      </c>
    </row>
    <row r="22" spans="1:10" ht="51.75" customHeight="1" x14ac:dyDescent="0.25">
      <c r="A22" s="11">
        <v>1511033</v>
      </c>
      <c r="B22" s="12" t="s">
        <v>489</v>
      </c>
      <c r="C22" s="11" t="s">
        <v>381</v>
      </c>
      <c r="D22" s="11" t="s">
        <v>2102</v>
      </c>
      <c r="E22" s="12" t="s">
        <v>2103</v>
      </c>
      <c r="F22" s="13">
        <v>1638.89</v>
      </c>
      <c r="G22" s="13" t="s">
        <v>2090</v>
      </c>
      <c r="H22" s="13">
        <f t="shared" si="0"/>
        <v>1638.89</v>
      </c>
      <c r="I22" s="14" t="str">
        <f>HYPERLINK(CONCATENATE("http://www.mercadopublico.cl/TiendaFicha/Ficha?idProducto=",Tabla4[[#This Row],[ID]]))</f>
        <v>http://www.mercadopublico.cl/TiendaFicha/Ficha?idProducto=1511033</v>
      </c>
      <c r="J22" s="16" t="str">
        <f>HYPERLINK(Tabla4[[#This Row],[Link1]],"Link")</f>
        <v>Link</v>
      </c>
    </row>
    <row r="23" spans="1:10" ht="51.75" customHeight="1" x14ac:dyDescent="0.25">
      <c r="A23" s="11">
        <v>1514453</v>
      </c>
      <c r="B23" s="12" t="s">
        <v>489</v>
      </c>
      <c r="C23" s="11" t="s">
        <v>381</v>
      </c>
      <c r="D23" s="11" t="s">
        <v>2104</v>
      </c>
      <c r="E23" s="12" t="s">
        <v>2105</v>
      </c>
      <c r="F23" s="13">
        <v>1666.66</v>
      </c>
      <c r="G23" s="13" t="s">
        <v>2106</v>
      </c>
      <c r="H23" s="13">
        <f t="shared" si="0"/>
        <v>1666.66</v>
      </c>
      <c r="I23" s="14" t="str">
        <f>HYPERLINK(CONCATENATE("http://www.mercadopublico.cl/TiendaFicha/Ficha?idProducto=",Tabla4[[#This Row],[ID]]))</f>
        <v>http://www.mercadopublico.cl/TiendaFicha/Ficha?idProducto=1514453</v>
      </c>
      <c r="J23" s="16" t="str">
        <f>HYPERLINK(Tabla4[[#This Row],[Link1]],"Link")</f>
        <v>Link</v>
      </c>
    </row>
    <row r="24" spans="1:10" ht="51.75" customHeight="1" x14ac:dyDescent="0.25">
      <c r="A24" s="11">
        <v>1599839</v>
      </c>
      <c r="B24" s="12" t="s">
        <v>489</v>
      </c>
      <c r="C24" s="11" t="s">
        <v>381</v>
      </c>
      <c r="D24" s="11" t="s">
        <v>2107</v>
      </c>
      <c r="E24" s="12" t="s">
        <v>2108</v>
      </c>
      <c r="F24" s="13">
        <v>2300</v>
      </c>
      <c r="G24" s="13" t="s">
        <v>2109</v>
      </c>
      <c r="H24" s="13">
        <f t="shared" si="0"/>
        <v>2300</v>
      </c>
      <c r="I24" s="14" t="str">
        <f>HYPERLINK(CONCATENATE("http://www.mercadopublico.cl/TiendaFicha/Ficha?idProducto=",Tabla4[[#This Row],[ID]]))</f>
        <v>http://www.mercadopublico.cl/TiendaFicha/Ficha?idProducto=1599839</v>
      </c>
      <c r="J24" s="16" t="str">
        <f>HYPERLINK(Tabla4[[#This Row],[Link1]],"Link")</f>
        <v>Link</v>
      </c>
    </row>
    <row r="25" spans="1:10" ht="51.75" customHeight="1" x14ac:dyDescent="0.25">
      <c r="A25" s="11">
        <v>1599843</v>
      </c>
      <c r="B25" s="12" t="s">
        <v>489</v>
      </c>
      <c r="C25" s="11" t="s">
        <v>381</v>
      </c>
      <c r="D25" s="11" t="s">
        <v>2110</v>
      </c>
      <c r="E25" s="12" t="s">
        <v>2111</v>
      </c>
      <c r="F25" s="13">
        <v>1500</v>
      </c>
      <c r="G25" s="13" t="s">
        <v>704</v>
      </c>
      <c r="H25" s="13">
        <f t="shared" si="0"/>
        <v>1500</v>
      </c>
      <c r="I25" s="14" t="str">
        <f>HYPERLINK(CONCATENATE("http://www.mercadopublico.cl/TiendaFicha/Ficha?idProducto=",Tabla4[[#This Row],[ID]]))</f>
        <v>http://www.mercadopublico.cl/TiendaFicha/Ficha?idProducto=1599843</v>
      </c>
      <c r="J25" s="16" t="str">
        <f>HYPERLINK(Tabla4[[#This Row],[Link1]],"Link")</f>
        <v>Link</v>
      </c>
    </row>
    <row r="26" spans="1:10" ht="51.75" customHeight="1" x14ac:dyDescent="0.25">
      <c r="A26" s="11">
        <v>1597793</v>
      </c>
      <c r="B26" s="12" t="s">
        <v>489</v>
      </c>
      <c r="C26" s="11" t="s">
        <v>381</v>
      </c>
      <c r="D26" s="11" t="s">
        <v>2112</v>
      </c>
      <c r="E26" s="12" t="s">
        <v>2113</v>
      </c>
      <c r="F26" s="13">
        <v>1542</v>
      </c>
      <c r="G26" s="13" t="s">
        <v>2114</v>
      </c>
      <c r="H26" s="13">
        <f t="shared" si="0"/>
        <v>1542</v>
      </c>
      <c r="I26" s="14" t="str">
        <f>HYPERLINK(CONCATENATE("http://www.mercadopublico.cl/TiendaFicha/Ficha?idProducto=",Tabla4[[#This Row],[ID]]))</f>
        <v>http://www.mercadopublico.cl/TiendaFicha/Ficha?idProducto=1597793</v>
      </c>
      <c r="J26" s="16" t="str">
        <f>HYPERLINK(Tabla4[[#This Row],[Link1]],"Link")</f>
        <v>Link</v>
      </c>
    </row>
    <row r="27" spans="1:10" ht="51.75" customHeight="1" x14ac:dyDescent="0.25">
      <c r="A27" s="11">
        <v>1597794</v>
      </c>
      <c r="B27" s="12" t="s">
        <v>489</v>
      </c>
      <c r="C27" s="11" t="s">
        <v>381</v>
      </c>
      <c r="D27" s="11" t="s">
        <v>2115</v>
      </c>
      <c r="E27" s="12" t="s">
        <v>2116</v>
      </c>
      <c r="F27" s="13">
        <v>1135</v>
      </c>
      <c r="G27" s="13" t="s">
        <v>2117</v>
      </c>
      <c r="H27" s="13">
        <f t="shared" si="0"/>
        <v>1135</v>
      </c>
      <c r="I27" s="14" t="str">
        <f>HYPERLINK(CONCATENATE("http://www.mercadopublico.cl/TiendaFicha/Ficha?idProducto=",Tabla4[[#This Row],[ID]]))</f>
        <v>http://www.mercadopublico.cl/TiendaFicha/Ficha?idProducto=1597794</v>
      </c>
      <c r="J27" s="16" t="str">
        <f>HYPERLINK(Tabla4[[#This Row],[Link1]],"Link")</f>
        <v>Link</v>
      </c>
    </row>
    <row r="28" spans="1:10" ht="51.75" customHeight="1" x14ac:dyDescent="0.25">
      <c r="A28" s="11">
        <v>1531006</v>
      </c>
      <c r="B28" s="12" t="s">
        <v>398</v>
      </c>
      <c r="C28" s="11" t="s">
        <v>354</v>
      </c>
      <c r="D28" s="11" t="s">
        <v>2118</v>
      </c>
      <c r="E28" s="12" t="s">
        <v>2119</v>
      </c>
      <c r="F28" s="13">
        <v>2999</v>
      </c>
      <c r="G28" s="13" t="s">
        <v>2120</v>
      </c>
      <c r="H28" s="13">
        <f t="shared" si="0"/>
        <v>2999</v>
      </c>
      <c r="I28" s="14" t="str">
        <f>HYPERLINK(CONCATENATE("http://www.mercadopublico.cl/TiendaFicha/Ficha?idProducto=",Tabla4[[#This Row],[ID]]))</f>
        <v>http://www.mercadopublico.cl/TiendaFicha/Ficha?idProducto=1531006</v>
      </c>
      <c r="J28" s="16" t="str">
        <f>HYPERLINK(Tabla4[[#This Row],[Link1]],"Link")</f>
        <v>Link</v>
      </c>
    </row>
    <row r="29" spans="1:10" ht="51.75" customHeight="1" x14ac:dyDescent="0.25">
      <c r="A29" s="11">
        <v>1533657</v>
      </c>
      <c r="B29" s="12" t="s">
        <v>398</v>
      </c>
      <c r="C29" s="11" t="s">
        <v>354</v>
      </c>
      <c r="D29" s="11" t="s">
        <v>2121</v>
      </c>
      <c r="E29" s="12" t="s">
        <v>2122</v>
      </c>
      <c r="F29" s="13">
        <v>1404</v>
      </c>
      <c r="G29" s="13" t="s">
        <v>2123</v>
      </c>
      <c r="H29" s="13">
        <f t="shared" si="0"/>
        <v>1404</v>
      </c>
      <c r="I29" s="14" t="str">
        <f>HYPERLINK(CONCATENATE("http://www.mercadopublico.cl/TiendaFicha/Ficha?idProducto=",Tabla4[[#This Row],[ID]]))</f>
        <v>http://www.mercadopublico.cl/TiendaFicha/Ficha?idProducto=1533657</v>
      </c>
      <c r="J29" s="16" t="str">
        <f>HYPERLINK(Tabla4[[#This Row],[Link1]],"Link")</f>
        <v>Link</v>
      </c>
    </row>
    <row r="30" spans="1:10" ht="51.75" customHeight="1" x14ac:dyDescent="0.25">
      <c r="A30" s="11">
        <v>1537623</v>
      </c>
      <c r="B30" s="12" t="s">
        <v>398</v>
      </c>
      <c r="C30" s="11" t="s">
        <v>399</v>
      </c>
      <c r="D30" s="11" t="s">
        <v>2124</v>
      </c>
      <c r="E30" s="12" t="s">
        <v>2125</v>
      </c>
      <c r="F30" s="13">
        <v>2847.77</v>
      </c>
      <c r="G30" s="13" t="s">
        <v>768</v>
      </c>
      <c r="H30" s="13">
        <f t="shared" si="0"/>
        <v>2847.77</v>
      </c>
      <c r="I30" s="14" t="str">
        <f>HYPERLINK(CONCATENATE("http://www.mercadopublico.cl/TiendaFicha/Ficha?idProducto=",Tabla4[[#This Row],[ID]]))</f>
        <v>http://www.mercadopublico.cl/TiendaFicha/Ficha?idProducto=1537623</v>
      </c>
      <c r="J30" s="16" t="str">
        <f>HYPERLINK(Tabla4[[#This Row],[Link1]],"Link")</f>
        <v>Link</v>
      </c>
    </row>
    <row r="31" spans="1:10" ht="51.75" customHeight="1" x14ac:dyDescent="0.25">
      <c r="A31" s="11">
        <v>1550907</v>
      </c>
      <c r="B31" s="12" t="s">
        <v>398</v>
      </c>
      <c r="C31" s="11" t="s">
        <v>399</v>
      </c>
      <c r="D31" s="11" t="s">
        <v>2126</v>
      </c>
      <c r="E31" s="12" t="s">
        <v>2127</v>
      </c>
      <c r="F31" s="13">
        <v>3493</v>
      </c>
      <c r="G31" s="13" t="s">
        <v>2128</v>
      </c>
      <c r="H31" s="13">
        <f t="shared" si="0"/>
        <v>3493</v>
      </c>
      <c r="I31" s="14" t="str">
        <f>HYPERLINK(CONCATENATE("http://www.mercadopublico.cl/TiendaFicha/Ficha?idProducto=",Tabla4[[#This Row],[ID]]))</f>
        <v>http://www.mercadopublico.cl/TiendaFicha/Ficha?idProducto=1550907</v>
      </c>
      <c r="J31" s="16" t="str">
        <f>HYPERLINK(Tabla4[[#This Row],[Link1]],"Link")</f>
        <v>Link</v>
      </c>
    </row>
    <row r="32" spans="1:10" ht="51.75" customHeight="1" x14ac:dyDescent="0.25">
      <c r="A32" s="11">
        <v>1552360</v>
      </c>
      <c r="B32" s="12" t="s">
        <v>398</v>
      </c>
      <c r="C32" s="11" t="s">
        <v>399</v>
      </c>
      <c r="D32" s="11" t="s">
        <v>2129</v>
      </c>
      <c r="E32" s="12" t="s">
        <v>2130</v>
      </c>
      <c r="F32" s="13">
        <v>1141.99</v>
      </c>
      <c r="G32" s="13" t="s">
        <v>2131</v>
      </c>
      <c r="H32" s="13">
        <f t="shared" si="0"/>
        <v>1141.99</v>
      </c>
      <c r="I32" s="14" t="str">
        <f>HYPERLINK(CONCATENATE("http://www.mercadopublico.cl/TiendaFicha/Ficha?idProducto=",Tabla4[[#This Row],[ID]]))</f>
        <v>http://www.mercadopublico.cl/TiendaFicha/Ficha?idProducto=1552360</v>
      </c>
      <c r="J32" s="16" t="str">
        <f>HYPERLINK(Tabla4[[#This Row],[Link1]],"Link")</f>
        <v>Link</v>
      </c>
    </row>
    <row r="33" spans="1:10" ht="51.75" customHeight="1" x14ac:dyDescent="0.25">
      <c r="A33" s="11">
        <v>1568173</v>
      </c>
      <c r="B33" s="12" t="s">
        <v>398</v>
      </c>
      <c r="C33" s="11" t="s">
        <v>399</v>
      </c>
      <c r="D33" s="11" t="s">
        <v>2132</v>
      </c>
      <c r="E33" s="12" t="s">
        <v>2133</v>
      </c>
      <c r="F33" s="13">
        <v>1106</v>
      </c>
      <c r="G33" s="13" t="s">
        <v>2134</v>
      </c>
      <c r="H33" s="13">
        <f t="shared" si="0"/>
        <v>1106</v>
      </c>
      <c r="I33" s="14" t="str">
        <f>HYPERLINK(CONCATENATE("http://www.mercadopublico.cl/TiendaFicha/Ficha?idProducto=",Tabla4[[#This Row],[ID]]))</f>
        <v>http://www.mercadopublico.cl/TiendaFicha/Ficha?idProducto=1568173</v>
      </c>
      <c r="J33" s="16" t="str">
        <f>HYPERLINK(Tabla4[[#This Row],[Link1]],"Link")</f>
        <v>Link</v>
      </c>
    </row>
    <row r="34" spans="1:10" ht="51.75" customHeight="1" x14ac:dyDescent="0.25">
      <c r="A34" s="11">
        <v>1593946</v>
      </c>
      <c r="B34" s="12" t="s">
        <v>398</v>
      </c>
      <c r="C34" s="11" t="s">
        <v>399</v>
      </c>
      <c r="D34" s="11" t="s">
        <v>2135</v>
      </c>
      <c r="E34" s="12" t="s">
        <v>2136</v>
      </c>
      <c r="F34" s="13">
        <v>2015</v>
      </c>
      <c r="G34" s="13" t="s">
        <v>2137</v>
      </c>
      <c r="H34" s="13">
        <f t="shared" si="0"/>
        <v>2015</v>
      </c>
      <c r="I34" s="14" t="str">
        <f>HYPERLINK(CONCATENATE("http://www.mercadopublico.cl/TiendaFicha/Ficha?idProducto=",Tabla4[[#This Row],[ID]]))</f>
        <v>http://www.mercadopublico.cl/TiendaFicha/Ficha?idProducto=1593946</v>
      </c>
      <c r="J34" s="16" t="str">
        <f>HYPERLINK(Tabla4[[#This Row],[Link1]],"Link")</f>
        <v>Link</v>
      </c>
    </row>
    <row r="35" spans="1:10" ht="51.75" customHeight="1" x14ac:dyDescent="0.25">
      <c r="A35" s="11">
        <v>1608831</v>
      </c>
      <c r="B35" s="12" t="s">
        <v>398</v>
      </c>
      <c r="C35" s="11" t="s">
        <v>2046</v>
      </c>
      <c r="D35" s="11" t="s">
        <v>2138</v>
      </c>
      <c r="E35" s="12" t="s">
        <v>2072</v>
      </c>
      <c r="F35" s="13">
        <v>0</v>
      </c>
      <c r="G35" s="13" t="s">
        <v>1233</v>
      </c>
      <c r="H35" s="13">
        <f t="shared" ref="H35:H66" si="1">IF(F35&gt;=40001,F35-(F35*1.5%),IF(F35&gt;=20001,F35-(F35*0.5%),F35))</f>
        <v>0</v>
      </c>
      <c r="I35" s="14" t="str">
        <f>HYPERLINK(CONCATENATE("http://www.mercadopublico.cl/TiendaFicha/Ficha?idProducto=",Tabla4[[#This Row],[ID]]))</f>
        <v>http://www.mercadopublico.cl/TiendaFicha/Ficha?idProducto=1608831</v>
      </c>
      <c r="J35" s="16" t="str">
        <f>HYPERLINK(Tabla4[[#This Row],[Link1]],"Link")</f>
        <v>Link</v>
      </c>
    </row>
    <row r="36" spans="1:10" ht="51.75" customHeight="1" x14ac:dyDescent="0.25">
      <c r="A36" s="11">
        <v>1608672</v>
      </c>
      <c r="B36" s="12" t="s">
        <v>398</v>
      </c>
      <c r="C36" s="11" t="s">
        <v>2046</v>
      </c>
      <c r="D36" s="11" t="s">
        <v>2139</v>
      </c>
      <c r="E36" s="12" t="s">
        <v>2072</v>
      </c>
      <c r="F36" s="13">
        <v>0</v>
      </c>
      <c r="G36" s="13" t="s">
        <v>1233</v>
      </c>
      <c r="H36" s="13">
        <f t="shared" si="1"/>
        <v>0</v>
      </c>
      <c r="I36" s="14" t="str">
        <f>HYPERLINK(CONCATENATE("http://www.mercadopublico.cl/TiendaFicha/Ficha?idProducto=",Tabla4[[#This Row],[ID]]))</f>
        <v>http://www.mercadopublico.cl/TiendaFicha/Ficha?idProducto=1608672</v>
      </c>
      <c r="J36" s="16" t="str">
        <f>HYPERLINK(Tabla4[[#This Row],[Link1]],"Link")</f>
        <v>Link</v>
      </c>
    </row>
    <row r="37" spans="1:10" ht="51.75" customHeight="1" x14ac:dyDescent="0.25">
      <c r="A37" s="11">
        <v>1599845</v>
      </c>
      <c r="B37" s="12" t="s">
        <v>398</v>
      </c>
      <c r="C37" s="11" t="s">
        <v>381</v>
      </c>
      <c r="D37" s="11" t="s">
        <v>2140</v>
      </c>
      <c r="E37" s="12" t="s">
        <v>2141</v>
      </c>
      <c r="F37" s="13">
        <v>1000</v>
      </c>
      <c r="G37" s="13" t="s">
        <v>1076</v>
      </c>
      <c r="H37" s="13">
        <f t="shared" si="1"/>
        <v>1000</v>
      </c>
      <c r="I37" s="14" t="str">
        <f>HYPERLINK(CONCATENATE("http://www.mercadopublico.cl/TiendaFicha/Ficha?idProducto=",Tabla4[[#This Row],[ID]]))</f>
        <v>http://www.mercadopublico.cl/TiendaFicha/Ficha?idProducto=1599845</v>
      </c>
      <c r="J37" s="16" t="str">
        <f>HYPERLINK(Tabla4[[#This Row],[Link1]],"Link")</f>
        <v>Link</v>
      </c>
    </row>
    <row r="38" spans="1:10" ht="51.75" customHeight="1" x14ac:dyDescent="0.25">
      <c r="A38" s="11">
        <v>1533640</v>
      </c>
      <c r="B38" s="12" t="s">
        <v>398</v>
      </c>
      <c r="C38" s="11" t="s">
        <v>381</v>
      </c>
      <c r="D38" s="11" t="s">
        <v>2142</v>
      </c>
      <c r="E38" s="12" t="s">
        <v>2143</v>
      </c>
      <c r="F38" s="13">
        <v>1523</v>
      </c>
      <c r="G38" s="13" t="s">
        <v>2144</v>
      </c>
      <c r="H38" s="13">
        <f t="shared" si="1"/>
        <v>1523</v>
      </c>
      <c r="I38" s="14" t="str">
        <f>HYPERLINK(CONCATENATE("http://www.mercadopublico.cl/TiendaFicha/Ficha?idProducto=",Tabla4[[#This Row],[ID]]))</f>
        <v>http://www.mercadopublico.cl/TiendaFicha/Ficha?idProducto=1533640</v>
      </c>
      <c r="J38" s="16" t="str">
        <f>HYPERLINK(Tabla4[[#This Row],[Link1]],"Link")</f>
        <v>Link</v>
      </c>
    </row>
    <row r="39" spans="1:10" ht="51.75" customHeight="1" x14ac:dyDescent="0.25">
      <c r="A39" s="11">
        <v>1524801</v>
      </c>
      <c r="B39" s="12" t="s">
        <v>398</v>
      </c>
      <c r="C39" s="11" t="s">
        <v>381</v>
      </c>
      <c r="D39" s="11" t="s">
        <v>2145</v>
      </c>
      <c r="E39" s="12" t="s">
        <v>2146</v>
      </c>
      <c r="F39" s="13">
        <v>1200</v>
      </c>
      <c r="G39" s="13" t="s">
        <v>2147</v>
      </c>
      <c r="H39" s="13">
        <f t="shared" si="1"/>
        <v>1200</v>
      </c>
      <c r="I39" s="14" t="str">
        <f>HYPERLINK(CONCATENATE("http://www.mercadopublico.cl/TiendaFicha/Ficha?idProducto=",Tabla4[[#This Row],[ID]]))</f>
        <v>http://www.mercadopublico.cl/TiendaFicha/Ficha?idProducto=1524801</v>
      </c>
      <c r="J39" s="16" t="str">
        <f>HYPERLINK(Tabla4[[#This Row],[Link1]],"Link")</f>
        <v>Link</v>
      </c>
    </row>
    <row r="40" spans="1:10" ht="51.75" customHeight="1" x14ac:dyDescent="0.25">
      <c r="A40" s="11">
        <v>1610234</v>
      </c>
      <c r="B40" s="12" t="s">
        <v>398</v>
      </c>
      <c r="C40" s="11" t="s">
        <v>2046</v>
      </c>
      <c r="D40" s="11" t="s">
        <v>2148</v>
      </c>
      <c r="E40" s="12" t="s">
        <v>2048</v>
      </c>
      <c r="F40" s="13">
        <v>0</v>
      </c>
      <c r="G40" s="13" t="s">
        <v>1233</v>
      </c>
      <c r="H40" s="13">
        <f t="shared" si="1"/>
        <v>0</v>
      </c>
      <c r="I40" s="14" t="str">
        <f>HYPERLINK(CONCATENATE("http://www.mercadopublico.cl/TiendaFicha/Ficha?idProducto=",Tabla4[[#This Row],[ID]]))</f>
        <v>http://www.mercadopublico.cl/TiendaFicha/Ficha?idProducto=1610234</v>
      </c>
      <c r="J40" s="16" t="str">
        <f>HYPERLINK(Tabla4[[#This Row],[Link1]],"Link")</f>
        <v>Link</v>
      </c>
    </row>
    <row r="41" spans="1:10" ht="51.75" customHeight="1" x14ac:dyDescent="0.25">
      <c r="A41" s="11">
        <v>1597786</v>
      </c>
      <c r="B41" s="12" t="s">
        <v>398</v>
      </c>
      <c r="C41" s="11" t="s">
        <v>381</v>
      </c>
      <c r="D41" s="11" t="s">
        <v>2149</v>
      </c>
      <c r="E41" s="12" t="s">
        <v>2150</v>
      </c>
      <c r="F41" s="13">
        <v>2136</v>
      </c>
      <c r="G41" s="13" t="s">
        <v>2151</v>
      </c>
      <c r="H41" s="13">
        <f t="shared" si="1"/>
        <v>2136</v>
      </c>
      <c r="I41" s="14" t="str">
        <f>HYPERLINK(CONCATENATE("http://www.mercadopublico.cl/TiendaFicha/Ficha?idProducto=",Tabla4[[#This Row],[ID]]))</f>
        <v>http://www.mercadopublico.cl/TiendaFicha/Ficha?idProducto=1597786</v>
      </c>
      <c r="J41" s="16" t="str">
        <f>HYPERLINK(Tabla4[[#This Row],[Link1]],"Link")</f>
        <v>Link</v>
      </c>
    </row>
    <row r="42" spans="1:10" ht="51.75" customHeight="1" x14ac:dyDescent="0.25">
      <c r="A42" s="11">
        <v>1538389</v>
      </c>
      <c r="B42" s="12" t="s">
        <v>441</v>
      </c>
      <c r="C42" s="11" t="s">
        <v>381</v>
      </c>
      <c r="D42" s="11" t="s">
        <v>2152</v>
      </c>
      <c r="E42" s="12" t="s">
        <v>2153</v>
      </c>
      <c r="F42" s="13">
        <v>1540</v>
      </c>
      <c r="G42" s="13" t="s">
        <v>2154</v>
      </c>
      <c r="H42" s="13">
        <f t="shared" si="1"/>
        <v>1540</v>
      </c>
      <c r="I42" s="14" t="str">
        <f>HYPERLINK(CONCATENATE("http://www.mercadopublico.cl/TiendaFicha/Ficha?idProducto=",Tabla4[[#This Row],[ID]]))</f>
        <v>http://www.mercadopublico.cl/TiendaFicha/Ficha?idProducto=1538389</v>
      </c>
      <c r="J42" s="16" t="str">
        <f>HYPERLINK(Tabla4[[#This Row],[Link1]],"Link")</f>
        <v>Link</v>
      </c>
    </row>
    <row r="43" spans="1:10" ht="51.75" customHeight="1" x14ac:dyDescent="0.25">
      <c r="A43" s="11">
        <v>1520596</v>
      </c>
      <c r="B43" s="12" t="s">
        <v>441</v>
      </c>
      <c r="C43" s="11" t="s">
        <v>381</v>
      </c>
      <c r="D43" s="11" t="s">
        <v>2155</v>
      </c>
      <c r="E43" s="12" t="s">
        <v>2156</v>
      </c>
      <c r="F43" s="13">
        <v>1428.88</v>
      </c>
      <c r="G43" s="13" t="s">
        <v>2157</v>
      </c>
      <c r="H43" s="13">
        <f t="shared" si="1"/>
        <v>1428.88</v>
      </c>
      <c r="I43" s="14" t="str">
        <f>HYPERLINK(CONCATENATE("http://www.mercadopublico.cl/TiendaFicha/Ficha?idProducto=",Tabla4[[#This Row],[ID]]))</f>
        <v>http://www.mercadopublico.cl/TiendaFicha/Ficha?idProducto=1520596</v>
      </c>
      <c r="J43" s="16" t="str">
        <f>HYPERLINK(Tabla4[[#This Row],[Link1]],"Link")</f>
        <v>Link</v>
      </c>
    </row>
    <row r="44" spans="1:10" ht="51.75" customHeight="1" x14ac:dyDescent="0.25">
      <c r="A44" s="11">
        <v>1521066</v>
      </c>
      <c r="B44" s="12" t="s">
        <v>441</v>
      </c>
      <c r="C44" s="11" t="s">
        <v>381</v>
      </c>
      <c r="D44" s="11" t="s">
        <v>2158</v>
      </c>
      <c r="E44" s="12" t="s">
        <v>2159</v>
      </c>
      <c r="F44" s="13">
        <v>944.44</v>
      </c>
      <c r="G44" s="13" t="s">
        <v>2160</v>
      </c>
      <c r="H44" s="13">
        <f t="shared" si="1"/>
        <v>944.44</v>
      </c>
      <c r="I44" s="14" t="str">
        <f>HYPERLINK(CONCATENATE("http://www.mercadopublico.cl/TiendaFicha/Ficha?idProducto=",Tabla4[[#This Row],[ID]]))</f>
        <v>http://www.mercadopublico.cl/TiendaFicha/Ficha?idProducto=1521066</v>
      </c>
      <c r="J44" s="16" t="str">
        <f>HYPERLINK(Tabla4[[#This Row],[Link1]],"Link")</f>
        <v>Link</v>
      </c>
    </row>
    <row r="45" spans="1:10" ht="51.75" customHeight="1" x14ac:dyDescent="0.25">
      <c r="A45" s="11">
        <v>1521063</v>
      </c>
      <c r="B45" s="12" t="s">
        <v>441</v>
      </c>
      <c r="C45" s="11" t="s">
        <v>381</v>
      </c>
      <c r="D45" s="11" t="s">
        <v>2161</v>
      </c>
      <c r="E45" s="12" t="s">
        <v>2162</v>
      </c>
      <c r="F45" s="13">
        <v>1711.11</v>
      </c>
      <c r="G45" s="13" t="s">
        <v>2163</v>
      </c>
      <c r="H45" s="13">
        <f t="shared" si="1"/>
        <v>1711.11</v>
      </c>
      <c r="I45" s="14" t="str">
        <f>HYPERLINK(CONCATENATE("http://www.mercadopublico.cl/TiendaFicha/Ficha?idProducto=",Tabla4[[#This Row],[ID]]))</f>
        <v>http://www.mercadopublico.cl/TiendaFicha/Ficha?idProducto=1521063</v>
      </c>
      <c r="J45" s="16" t="str">
        <f>HYPERLINK(Tabla4[[#This Row],[Link1]],"Link")</f>
        <v>Link</v>
      </c>
    </row>
    <row r="46" spans="1:10" ht="51.75" customHeight="1" x14ac:dyDescent="0.25">
      <c r="A46" s="11">
        <v>1521336</v>
      </c>
      <c r="B46" s="12" t="s">
        <v>441</v>
      </c>
      <c r="C46" s="11" t="s">
        <v>381</v>
      </c>
      <c r="D46" s="11" t="s">
        <v>2164</v>
      </c>
      <c r="E46" s="12" t="s">
        <v>2165</v>
      </c>
      <c r="F46" s="13">
        <v>3766.66</v>
      </c>
      <c r="G46" s="13" t="s">
        <v>2166</v>
      </c>
      <c r="H46" s="13">
        <f t="shared" si="1"/>
        <v>3766.66</v>
      </c>
      <c r="I46" s="14" t="str">
        <f>HYPERLINK(CONCATENATE("http://www.mercadopublico.cl/TiendaFicha/Ficha?idProducto=",Tabla4[[#This Row],[ID]]))</f>
        <v>http://www.mercadopublico.cl/TiendaFicha/Ficha?idProducto=1521336</v>
      </c>
      <c r="J46" s="16" t="str">
        <f>HYPERLINK(Tabla4[[#This Row],[Link1]],"Link")</f>
        <v>Link</v>
      </c>
    </row>
    <row r="47" spans="1:10" ht="51.75" customHeight="1" x14ac:dyDescent="0.25">
      <c r="A47" s="11">
        <v>1521309</v>
      </c>
      <c r="B47" s="12" t="s">
        <v>441</v>
      </c>
      <c r="C47" s="11" t="s">
        <v>381</v>
      </c>
      <c r="D47" s="11" t="s">
        <v>2167</v>
      </c>
      <c r="E47" s="12" t="s">
        <v>2168</v>
      </c>
      <c r="F47" s="13">
        <v>3609</v>
      </c>
      <c r="G47" s="13" t="s">
        <v>2166</v>
      </c>
      <c r="H47" s="13">
        <f t="shared" si="1"/>
        <v>3609</v>
      </c>
      <c r="I47" s="14" t="str">
        <f>HYPERLINK(CONCATENATE("http://www.mercadopublico.cl/TiendaFicha/Ficha?idProducto=",Tabla4[[#This Row],[ID]]))</f>
        <v>http://www.mercadopublico.cl/TiendaFicha/Ficha?idProducto=1521309</v>
      </c>
      <c r="J47" s="16" t="str">
        <f>HYPERLINK(Tabla4[[#This Row],[Link1]],"Link")</f>
        <v>Link</v>
      </c>
    </row>
    <row r="48" spans="1:10" ht="51.75" customHeight="1" x14ac:dyDescent="0.25">
      <c r="A48" s="11">
        <v>1541021</v>
      </c>
      <c r="B48" s="12" t="s">
        <v>441</v>
      </c>
      <c r="C48" s="11" t="s">
        <v>381</v>
      </c>
      <c r="D48" s="11" t="s">
        <v>2169</v>
      </c>
      <c r="E48" s="12" t="s">
        <v>2170</v>
      </c>
      <c r="F48" s="13">
        <v>2162.33</v>
      </c>
      <c r="G48" s="13" t="s">
        <v>2171</v>
      </c>
      <c r="H48" s="13">
        <f t="shared" si="1"/>
        <v>2162.33</v>
      </c>
      <c r="I48" s="14" t="str">
        <f>HYPERLINK(CONCATENATE("http://www.mercadopublico.cl/TiendaFicha/Ficha?idProducto=",Tabla4[[#This Row],[ID]]))</f>
        <v>http://www.mercadopublico.cl/TiendaFicha/Ficha?idProducto=1541021</v>
      </c>
      <c r="J48" s="16" t="str">
        <f>HYPERLINK(Tabla4[[#This Row],[Link1]],"Link")</f>
        <v>Link</v>
      </c>
    </row>
    <row r="49" spans="1:10" ht="51.75" customHeight="1" x14ac:dyDescent="0.25">
      <c r="A49" s="11">
        <v>1541023</v>
      </c>
      <c r="B49" s="12" t="s">
        <v>441</v>
      </c>
      <c r="C49" s="11" t="s">
        <v>381</v>
      </c>
      <c r="D49" s="11" t="s">
        <v>2172</v>
      </c>
      <c r="E49" s="12" t="s">
        <v>2173</v>
      </c>
      <c r="F49" s="13">
        <v>3215.77</v>
      </c>
      <c r="G49" s="13" t="s">
        <v>2174</v>
      </c>
      <c r="H49" s="13">
        <f t="shared" si="1"/>
        <v>3215.77</v>
      </c>
      <c r="I49" s="14" t="str">
        <f>HYPERLINK(CONCATENATE("http://www.mercadopublico.cl/TiendaFicha/Ficha?idProducto=",Tabla4[[#This Row],[ID]]))</f>
        <v>http://www.mercadopublico.cl/TiendaFicha/Ficha?idProducto=1541023</v>
      </c>
      <c r="J49" s="16" t="str">
        <f>HYPERLINK(Tabla4[[#This Row],[Link1]],"Link")</f>
        <v>Link</v>
      </c>
    </row>
    <row r="50" spans="1:10" ht="51.75" customHeight="1" x14ac:dyDescent="0.25">
      <c r="A50" s="11">
        <v>1541025</v>
      </c>
      <c r="B50" s="12" t="s">
        <v>441</v>
      </c>
      <c r="C50" s="11" t="s">
        <v>381</v>
      </c>
      <c r="D50" s="11" t="s">
        <v>2175</v>
      </c>
      <c r="E50" s="12" t="s">
        <v>2176</v>
      </c>
      <c r="F50" s="13">
        <v>2772.22</v>
      </c>
      <c r="G50" s="13" t="s">
        <v>2177</v>
      </c>
      <c r="H50" s="13">
        <f t="shared" si="1"/>
        <v>2772.22</v>
      </c>
      <c r="I50" s="14" t="str">
        <f>HYPERLINK(CONCATENATE("http://www.mercadopublico.cl/TiendaFicha/Ficha?idProducto=",Tabla4[[#This Row],[ID]]))</f>
        <v>http://www.mercadopublico.cl/TiendaFicha/Ficha?idProducto=1541025</v>
      </c>
      <c r="J50" s="16" t="str">
        <f>HYPERLINK(Tabla4[[#This Row],[Link1]],"Link")</f>
        <v>Link</v>
      </c>
    </row>
    <row r="51" spans="1:10" ht="51.75" customHeight="1" x14ac:dyDescent="0.25">
      <c r="A51" s="11">
        <v>1540409</v>
      </c>
      <c r="B51" s="12" t="s">
        <v>441</v>
      </c>
      <c r="C51" s="11" t="s">
        <v>381</v>
      </c>
      <c r="D51" s="11" t="s">
        <v>2178</v>
      </c>
      <c r="E51" s="12" t="s">
        <v>2179</v>
      </c>
      <c r="F51" s="13">
        <v>2110</v>
      </c>
      <c r="G51" s="13" t="s">
        <v>2180</v>
      </c>
      <c r="H51" s="13">
        <f t="shared" si="1"/>
        <v>2110</v>
      </c>
      <c r="I51" s="14" t="str">
        <f>HYPERLINK(CONCATENATE("http://www.mercadopublico.cl/TiendaFicha/Ficha?idProducto=",Tabla4[[#This Row],[ID]]))</f>
        <v>http://www.mercadopublico.cl/TiendaFicha/Ficha?idProducto=1540409</v>
      </c>
      <c r="J51" s="16" t="str">
        <f>HYPERLINK(Tabla4[[#This Row],[Link1]],"Link")</f>
        <v>Link</v>
      </c>
    </row>
    <row r="52" spans="1:10" ht="51.75" customHeight="1" x14ac:dyDescent="0.25">
      <c r="A52" s="11">
        <v>1527978</v>
      </c>
      <c r="B52" s="12" t="s">
        <v>441</v>
      </c>
      <c r="C52" s="11" t="s">
        <v>381</v>
      </c>
      <c r="D52" s="11" t="s">
        <v>2181</v>
      </c>
      <c r="E52" s="12" t="s">
        <v>2182</v>
      </c>
      <c r="F52" s="13">
        <v>1245</v>
      </c>
      <c r="G52" s="13" t="s">
        <v>2183</v>
      </c>
      <c r="H52" s="13">
        <f t="shared" si="1"/>
        <v>1245</v>
      </c>
      <c r="I52" s="14" t="str">
        <f>HYPERLINK(CONCATENATE("http://www.mercadopublico.cl/TiendaFicha/Ficha?idProducto=",Tabla4[[#This Row],[ID]]))</f>
        <v>http://www.mercadopublico.cl/TiendaFicha/Ficha?idProducto=1527978</v>
      </c>
      <c r="J52" s="16" t="str">
        <f>HYPERLINK(Tabla4[[#This Row],[Link1]],"Link")</f>
        <v>Link</v>
      </c>
    </row>
    <row r="53" spans="1:10" ht="51.75" customHeight="1" x14ac:dyDescent="0.25">
      <c r="A53" s="11">
        <v>1527980</v>
      </c>
      <c r="B53" s="12" t="s">
        <v>441</v>
      </c>
      <c r="C53" s="11" t="s">
        <v>381</v>
      </c>
      <c r="D53" s="11" t="s">
        <v>2184</v>
      </c>
      <c r="E53" s="12" t="s">
        <v>2185</v>
      </c>
      <c r="F53" s="13">
        <v>1360</v>
      </c>
      <c r="G53" s="13" t="s">
        <v>2171</v>
      </c>
      <c r="H53" s="13">
        <f t="shared" si="1"/>
        <v>1360</v>
      </c>
      <c r="I53" s="14" t="str">
        <f>HYPERLINK(CONCATENATE("http://www.mercadopublico.cl/TiendaFicha/Ficha?idProducto=",Tabla4[[#This Row],[ID]]))</f>
        <v>http://www.mercadopublico.cl/TiendaFicha/Ficha?idProducto=1527980</v>
      </c>
      <c r="J53" s="16" t="str">
        <f>HYPERLINK(Tabla4[[#This Row],[Link1]],"Link")</f>
        <v>Link</v>
      </c>
    </row>
    <row r="54" spans="1:10" ht="51.75" customHeight="1" x14ac:dyDescent="0.25">
      <c r="A54" s="11">
        <v>1528522</v>
      </c>
      <c r="B54" s="12" t="s">
        <v>441</v>
      </c>
      <c r="C54" s="11" t="s">
        <v>381</v>
      </c>
      <c r="D54" s="11" t="s">
        <v>2186</v>
      </c>
      <c r="E54" s="12" t="s">
        <v>2187</v>
      </c>
      <c r="F54" s="13">
        <v>1240</v>
      </c>
      <c r="G54" s="13" t="s">
        <v>2171</v>
      </c>
      <c r="H54" s="13">
        <f t="shared" si="1"/>
        <v>1240</v>
      </c>
      <c r="I54" s="14" t="str">
        <f>HYPERLINK(CONCATENATE("http://www.mercadopublico.cl/TiendaFicha/Ficha?idProducto=",Tabla4[[#This Row],[ID]]))</f>
        <v>http://www.mercadopublico.cl/TiendaFicha/Ficha?idProducto=1528522</v>
      </c>
      <c r="J54" s="16" t="str">
        <f>HYPERLINK(Tabla4[[#This Row],[Link1]],"Link")</f>
        <v>Link</v>
      </c>
    </row>
    <row r="55" spans="1:10" ht="51.75" customHeight="1" x14ac:dyDescent="0.25">
      <c r="A55" s="11">
        <v>1528517</v>
      </c>
      <c r="B55" s="12" t="s">
        <v>441</v>
      </c>
      <c r="C55" s="11" t="s">
        <v>381</v>
      </c>
      <c r="D55" s="11" t="s">
        <v>2188</v>
      </c>
      <c r="E55" s="12" t="s">
        <v>2189</v>
      </c>
      <c r="F55" s="13">
        <v>1135</v>
      </c>
      <c r="G55" s="13" t="s">
        <v>2183</v>
      </c>
      <c r="H55" s="13">
        <f t="shared" si="1"/>
        <v>1135</v>
      </c>
      <c r="I55" s="14" t="str">
        <f>HYPERLINK(CONCATENATE("http://www.mercadopublico.cl/TiendaFicha/Ficha?idProducto=",Tabla4[[#This Row],[ID]]))</f>
        <v>http://www.mercadopublico.cl/TiendaFicha/Ficha?idProducto=1528517</v>
      </c>
      <c r="J55" s="16" t="str">
        <f>HYPERLINK(Tabla4[[#This Row],[Link1]],"Link")</f>
        <v>Link</v>
      </c>
    </row>
    <row r="56" spans="1:10" ht="51.75" customHeight="1" x14ac:dyDescent="0.25">
      <c r="A56" s="11">
        <v>1532927</v>
      </c>
      <c r="B56" s="12" t="s">
        <v>441</v>
      </c>
      <c r="C56" s="11" t="s">
        <v>381</v>
      </c>
      <c r="D56" s="11" t="s">
        <v>2190</v>
      </c>
      <c r="E56" s="12" t="s">
        <v>2191</v>
      </c>
      <c r="F56" s="13">
        <v>1610</v>
      </c>
      <c r="G56" s="13" t="s">
        <v>2192</v>
      </c>
      <c r="H56" s="13">
        <f t="shared" si="1"/>
        <v>1610</v>
      </c>
      <c r="I56" s="14" t="str">
        <f>HYPERLINK(CONCATENATE("http://www.mercadopublico.cl/TiendaFicha/Ficha?idProducto=",Tabla4[[#This Row],[ID]]))</f>
        <v>http://www.mercadopublico.cl/TiendaFicha/Ficha?idProducto=1532927</v>
      </c>
      <c r="J56" s="16" t="str">
        <f>HYPERLINK(Tabla4[[#This Row],[Link1]],"Link")</f>
        <v>Link</v>
      </c>
    </row>
    <row r="57" spans="1:10" ht="51.75" customHeight="1" x14ac:dyDescent="0.25">
      <c r="A57" s="11">
        <v>1532928</v>
      </c>
      <c r="B57" s="12" t="s">
        <v>441</v>
      </c>
      <c r="C57" s="11" t="s">
        <v>381</v>
      </c>
      <c r="D57" s="11" t="s">
        <v>2193</v>
      </c>
      <c r="E57" s="12" t="s">
        <v>2194</v>
      </c>
      <c r="F57" s="13">
        <v>1980</v>
      </c>
      <c r="G57" s="13" t="s">
        <v>2195</v>
      </c>
      <c r="H57" s="13">
        <f t="shared" si="1"/>
        <v>1980</v>
      </c>
      <c r="I57" s="14" t="str">
        <f>HYPERLINK(CONCATENATE("http://www.mercadopublico.cl/TiendaFicha/Ficha?idProducto=",Tabla4[[#This Row],[ID]]))</f>
        <v>http://www.mercadopublico.cl/TiendaFicha/Ficha?idProducto=1532928</v>
      </c>
      <c r="J57" s="16" t="str">
        <f>HYPERLINK(Tabla4[[#This Row],[Link1]],"Link")</f>
        <v>Link</v>
      </c>
    </row>
    <row r="58" spans="1:10" ht="51.75" customHeight="1" x14ac:dyDescent="0.25">
      <c r="A58" s="11">
        <v>1532919</v>
      </c>
      <c r="B58" s="12" t="s">
        <v>441</v>
      </c>
      <c r="C58" s="11" t="s">
        <v>381</v>
      </c>
      <c r="D58" s="11" t="s">
        <v>2196</v>
      </c>
      <c r="E58" s="12" t="s">
        <v>2197</v>
      </c>
      <c r="F58" s="13">
        <v>1470</v>
      </c>
      <c r="G58" s="13" t="s">
        <v>2192</v>
      </c>
      <c r="H58" s="13">
        <f t="shared" si="1"/>
        <v>1470</v>
      </c>
      <c r="I58" s="14" t="str">
        <f>HYPERLINK(CONCATENATE("http://www.mercadopublico.cl/TiendaFicha/Ficha?idProducto=",Tabla4[[#This Row],[ID]]))</f>
        <v>http://www.mercadopublico.cl/TiendaFicha/Ficha?idProducto=1532919</v>
      </c>
      <c r="J58" s="16" t="str">
        <f>HYPERLINK(Tabla4[[#This Row],[Link1]],"Link")</f>
        <v>Link</v>
      </c>
    </row>
    <row r="59" spans="1:10" ht="51.75" customHeight="1" x14ac:dyDescent="0.25">
      <c r="A59" s="11">
        <v>1532921</v>
      </c>
      <c r="B59" s="12" t="s">
        <v>441</v>
      </c>
      <c r="C59" s="11" t="s">
        <v>381</v>
      </c>
      <c r="D59" s="11" t="s">
        <v>2198</v>
      </c>
      <c r="E59" s="12" t="s">
        <v>2199</v>
      </c>
      <c r="F59" s="13">
        <v>1610</v>
      </c>
      <c r="G59" s="13" t="s">
        <v>2195</v>
      </c>
      <c r="H59" s="13">
        <f t="shared" si="1"/>
        <v>1610</v>
      </c>
      <c r="I59" s="14" t="str">
        <f>HYPERLINK(CONCATENATE("http://www.mercadopublico.cl/TiendaFicha/Ficha?idProducto=",Tabla4[[#This Row],[ID]]))</f>
        <v>http://www.mercadopublico.cl/TiendaFicha/Ficha?idProducto=1532921</v>
      </c>
      <c r="J59" s="16" t="str">
        <f>HYPERLINK(Tabla4[[#This Row],[Link1]],"Link")</f>
        <v>Link</v>
      </c>
    </row>
    <row r="60" spans="1:10" ht="51.75" customHeight="1" x14ac:dyDescent="0.25">
      <c r="A60" s="11">
        <v>1532787</v>
      </c>
      <c r="B60" s="12" t="s">
        <v>441</v>
      </c>
      <c r="C60" s="11" t="s">
        <v>381</v>
      </c>
      <c r="D60" s="11" t="s">
        <v>2200</v>
      </c>
      <c r="E60" s="12" t="s">
        <v>2201</v>
      </c>
      <c r="F60" s="13">
        <v>2728.88</v>
      </c>
      <c r="G60" s="13" t="s">
        <v>505</v>
      </c>
      <c r="H60" s="13">
        <f t="shared" si="1"/>
        <v>2728.88</v>
      </c>
      <c r="I60" s="14" t="str">
        <f>HYPERLINK(CONCATENATE("http://www.mercadopublico.cl/TiendaFicha/Ficha?idProducto=",Tabla4[[#This Row],[ID]]))</f>
        <v>http://www.mercadopublico.cl/TiendaFicha/Ficha?idProducto=1532787</v>
      </c>
      <c r="J60" s="16" t="str">
        <f>HYPERLINK(Tabla4[[#This Row],[Link1]],"Link")</f>
        <v>Link</v>
      </c>
    </row>
    <row r="61" spans="1:10" ht="51.75" customHeight="1" x14ac:dyDescent="0.25">
      <c r="A61" s="11">
        <v>1596242</v>
      </c>
      <c r="B61" s="12" t="s">
        <v>441</v>
      </c>
      <c r="C61" s="11" t="s">
        <v>381</v>
      </c>
      <c r="D61" s="11" t="s">
        <v>2202</v>
      </c>
      <c r="E61" s="12" t="s">
        <v>2203</v>
      </c>
      <c r="F61" s="13">
        <v>989</v>
      </c>
      <c r="G61" s="13" t="s">
        <v>2204</v>
      </c>
      <c r="H61" s="13">
        <f t="shared" si="1"/>
        <v>989</v>
      </c>
      <c r="I61" s="14" t="str">
        <f>HYPERLINK(CONCATENATE("http://www.mercadopublico.cl/TiendaFicha/Ficha?idProducto=",Tabla4[[#This Row],[ID]]))</f>
        <v>http://www.mercadopublico.cl/TiendaFicha/Ficha?idProducto=1596242</v>
      </c>
      <c r="J61" s="16" t="str">
        <f>HYPERLINK(Tabla4[[#This Row],[Link1]],"Link")</f>
        <v>Link</v>
      </c>
    </row>
    <row r="62" spans="1:10" ht="51.75" customHeight="1" x14ac:dyDescent="0.25">
      <c r="A62" s="11">
        <v>1597039</v>
      </c>
      <c r="B62" s="12" t="s">
        <v>441</v>
      </c>
      <c r="C62" s="11" t="s">
        <v>381</v>
      </c>
      <c r="D62" s="11" t="s">
        <v>2205</v>
      </c>
      <c r="E62" s="12" t="s">
        <v>588</v>
      </c>
      <c r="F62" s="13">
        <v>2197</v>
      </c>
      <c r="G62" s="13" t="s">
        <v>589</v>
      </c>
      <c r="H62" s="13">
        <f t="shared" si="1"/>
        <v>2197</v>
      </c>
      <c r="I62" s="14" t="str">
        <f>HYPERLINK(CONCATENATE("http://www.mercadopublico.cl/TiendaFicha/Ficha?idProducto=",Tabla4[[#This Row],[ID]]))</f>
        <v>http://www.mercadopublico.cl/TiendaFicha/Ficha?idProducto=1597039</v>
      </c>
      <c r="J62" s="16" t="str">
        <f>HYPERLINK(Tabla4[[#This Row],[Link1]],"Link")</f>
        <v>Link</v>
      </c>
    </row>
    <row r="63" spans="1:10" ht="51.75" customHeight="1" x14ac:dyDescent="0.25">
      <c r="A63" s="11">
        <v>1599835</v>
      </c>
      <c r="B63" s="12" t="s">
        <v>441</v>
      </c>
      <c r="C63" s="11" t="s">
        <v>381</v>
      </c>
      <c r="D63" s="11" t="s">
        <v>2206</v>
      </c>
      <c r="E63" s="12" t="s">
        <v>2207</v>
      </c>
      <c r="F63" s="13">
        <v>1908</v>
      </c>
      <c r="G63" s="13" t="s">
        <v>2208</v>
      </c>
      <c r="H63" s="13">
        <f t="shared" si="1"/>
        <v>1908</v>
      </c>
      <c r="I63" s="14" t="str">
        <f>HYPERLINK(CONCATENATE("http://www.mercadopublico.cl/TiendaFicha/Ficha?idProducto=",Tabla4[[#This Row],[ID]]))</f>
        <v>http://www.mercadopublico.cl/TiendaFicha/Ficha?idProducto=1599835</v>
      </c>
      <c r="J63" s="16" t="str">
        <f>HYPERLINK(Tabla4[[#This Row],[Link1]],"Link")</f>
        <v>Link</v>
      </c>
    </row>
    <row r="64" spans="1:10" ht="51.75" customHeight="1" x14ac:dyDescent="0.25">
      <c r="A64" s="11">
        <v>1599837</v>
      </c>
      <c r="B64" s="12" t="s">
        <v>441</v>
      </c>
      <c r="C64" s="11" t="s">
        <v>381</v>
      </c>
      <c r="D64" s="11" t="s">
        <v>2209</v>
      </c>
      <c r="E64" s="12" t="s">
        <v>2210</v>
      </c>
      <c r="F64" s="13">
        <v>2600</v>
      </c>
      <c r="G64" s="13" t="s">
        <v>2211</v>
      </c>
      <c r="H64" s="13">
        <f t="shared" si="1"/>
        <v>2600</v>
      </c>
      <c r="I64" s="14" t="str">
        <f>HYPERLINK(CONCATENATE("http://www.mercadopublico.cl/TiendaFicha/Ficha?idProducto=",Tabla4[[#This Row],[ID]]))</f>
        <v>http://www.mercadopublico.cl/TiendaFicha/Ficha?idProducto=1599837</v>
      </c>
      <c r="J64" s="16" t="str">
        <f>HYPERLINK(Tabla4[[#This Row],[Link1]],"Link")</f>
        <v>Link</v>
      </c>
    </row>
    <row r="65" spans="1:10" ht="51.75" customHeight="1" x14ac:dyDescent="0.25">
      <c r="A65" s="11">
        <v>1608670</v>
      </c>
      <c r="B65" s="12" t="s">
        <v>441</v>
      </c>
      <c r="C65" s="11" t="s">
        <v>2046</v>
      </c>
      <c r="D65" s="11" t="s">
        <v>2212</v>
      </c>
      <c r="E65" s="12" t="s">
        <v>2072</v>
      </c>
      <c r="F65" s="13">
        <v>0</v>
      </c>
      <c r="G65" s="13" t="s">
        <v>1233</v>
      </c>
      <c r="H65" s="13">
        <f t="shared" si="1"/>
        <v>0</v>
      </c>
      <c r="I65" s="14" t="str">
        <f>HYPERLINK(CONCATENATE("http://www.mercadopublico.cl/TiendaFicha/Ficha?idProducto=",Tabla4[[#This Row],[ID]]))</f>
        <v>http://www.mercadopublico.cl/TiendaFicha/Ficha?idProducto=1608670</v>
      </c>
      <c r="J65" s="16" t="str">
        <f>HYPERLINK(Tabla4[[#This Row],[Link1]],"Link")</f>
        <v>Link</v>
      </c>
    </row>
    <row r="66" spans="1:10" ht="51.75" customHeight="1" x14ac:dyDescent="0.25">
      <c r="A66" s="11">
        <v>1608671</v>
      </c>
      <c r="B66" s="12" t="s">
        <v>441</v>
      </c>
      <c r="C66" s="11" t="s">
        <v>2046</v>
      </c>
      <c r="D66" s="11" t="s">
        <v>2213</v>
      </c>
      <c r="E66" s="12" t="s">
        <v>2072</v>
      </c>
      <c r="F66" s="13">
        <v>0</v>
      </c>
      <c r="G66" s="13" t="s">
        <v>1233</v>
      </c>
      <c r="H66" s="13">
        <f t="shared" si="1"/>
        <v>0</v>
      </c>
      <c r="I66" s="14" t="str">
        <f>HYPERLINK(CONCATENATE("http://www.mercadopublico.cl/TiendaFicha/Ficha?idProducto=",Tabla4[[#This Row],[ID]]))</f>
        <v>http://www.mercadopublico.cl/TiendaFicha/Ficha?idProducto=1608671</v>
      </c>
      <c r="J66" s="16" t="str">
        <f>HYPERLINK(Tabla4[[#This Row],[Link1]],"Link")</f>
        <v>Link</v>
      </c>
    </row>
    <row r="67" spans="1:10" ht="51.75" customHeight="1" x14ac:dyDescent="0.25">
      <c r="A67" s="11">
        <v>1372198</v>
      </c>
      <c r="B67" s="12" t="s">
        <v>441</v>
      </c>
      <c r="C67" s="11" t="s">
        <v>399</v>
      </c>
      <c r="D67" s="11" t="s">
        <v>2214</v>
      </c>
      <c r="E67" s="12" t="s">
        <v>2215</v>
      </c>
      <c r="F67" s="13">
        <v>2072</v>
      </c>
      <c r="G67" s="13" t="s">
        <v>2216</v>
      </c>
      <c r="H67" s="13">
        <f t="shared" ref="H67:H86" si="2">IF(F67&gt;=40001,F67-(F67*1.5%),IF(F67&gt;=20001,F67-(F67*0.5%),F67))</f>
        <v>2072</v>
      </c>
      <c r="I67" s="14" t="str">
        <f>HYPERLINK(CONCATENATE("http://www.mercadopublico.cl/TiendaFicha/Ficha?idProducto=",Tabla4[[#This Row],[ID]]))</f>
        <v>http://www.mercadopublico.cl/TiendaFicha/Ficha?idProducto=1372198</v>
      </c>
      <c r="J67" s="16" t="str">
        <f>HYPERLINK(Tabla4[[#This Row],[Link1]],"Link")</f>
        <v>Link</v>
      </c>
    </row>
    <row r="68" spans="1:10" ht="51.75" customHeight="1" x14ac:dyDescent="0.25">
      <c r="A68" s="11">
        <v>1513447</v>
      </c>
      <c r="B68" s="12" t="s">
        <v>441</v>
      </c>
      <c r="C68" s="11" t="s">
        <v>399</v>
      </c>
      <c r="D68" s="11" t="s">
        <v>2217</v>
      </c>
      <c r="E68" s="12" t="s">
        <v>2218</v>
      </c>
      <c r="F68" s="13">
        <v>2883.11</v>
      </c>
      <c r="G68" s="13" t="s">
        <v>2219</v>
      </c>
      <c r="H68" s="13">
        <f t="shared" si="2"/>
        <v>2883.11</v>
      </c>
      <c r="I68" s="14" t="str">
        <f>HYPERLINK(CONCATENATE("http://www.mercadopublico.cl/TiendaFicha/Ficha?idProducto=",Tabla4[[#This Row],[ID]]))</f>
        <v>http://www.mercadopublico.cl/TiendaFicha/Ficha?idProducto=1513447</v>
      </c>
      <c r="J68" s="16" t="str">
        <f>HYPERLINK(Tabla4[[#This Row],[Link1]],"Link")</f>
        <v>Link</v>
      </c>
    </row>
    <row r="69" spans="1:10" ht="51.75" customHeight="1" x14ac:dyDescent="0.25">
      <c r="A69" s="11">
        <v>1531277</v>
      </c>
      <c r="B69" s="12" t="s">
        <v>441</v>
      </c>
      <c r="C69" s="11" t="s">
        <v>399</v>
      </c>
      <c r="D69" s="11" t="s">
        <v>2220</v>
      </c>
      <c r="E69" s="12" t="s">
        <v>2221</v>
      </c>
      <c r="F69" s="13">
        <v>1911.11</v>
      </c>
      <c r="G69" s="13" t="s">
        <v>2222</v>
      </c>
      <c r="H69" s="13">
        <f t="shared" si="2"/>
        <v>1911.11</v>
      </c>
      <c r="I69" s="14" t="str">
        <f>HYPERLINK(CONCATENATE("http://www.mercadopublico.cl/TiendaFicha/Ficha?idProducto=",Tabla4[[#This Row],[ID]]))</f>
        <v>http://www.mercadopublico.cl/TiendaFicha/Ficha?idProducto=1531277</v>
      </c>
      <c r="J69" s="16" t="str">
        <f>HYPERLINK(Tabla4[[#This Row],[Link1]],"Link")</f>
        <v>Link</v>
      </c>
    </row>
    <row r="70" spans="1:10" ht="51.75" customHeight="1" x14ac:dyDescent="0.25">
      <c r="A70" s="11">
        <v>1537619</v>
      </c>
      <c r="B70" s="12" t="s">
        <v>441</v>
      </c>
      <c r="C70" s="11" t="s">
        <v>399</v>
      </c>
      <c r="D70" s="11" t="s">
        <v>2223</v>
      </c>
      <c r="E70" s="12" t="s">
        <v>2224</v>
      </c>
      <c r="F70" s="13">
        <v>884.99</v>
      </c>
      <c r="G70" s="13" t="s">
        <v>2225</v>
      </c>
      <c r="H70" s="13">
        <f t="shared" si="2"/>
        <v>884.99</v>
      </c>
      <c r="I70" s="14" t="str">
        <f>HYPERLINK(CONCATENATE("http://www.mercadopublico.cl/TiendaFicha/Ficha?idProducto=",Tabla4[[#This Row],[ID]]))</f>
        <v>http://www.mercadopublico.cl/TiendaFicha/Ficha?idProducto=1537619</v>
      </c>
      <c r="J70" s="16" t="str">
        <f>HYPERLINK(Tabla4[[#This Row],[Link1]],"Link")</f>
        <v>Link</v>
      </c>
    </row>
    <row r="71" spans="1:10" ht="51.75" customHeight="1" x14ac:dyDescent="0.25">
      <c r="A71" s="11">
        <v>1540755</v>
      </c>
      <c r="B71" s="12" t="s">
        <v>441</v>
      </c>
      <c r="C71" s="11" t="s">
        <v>399</v>
      </c>
      <c r="D71" s="11" t="s">
        <v>2226</v>
      </c>
      <c r="E71" s="12" t="s">
        <v>2227</v>
      </c>
      <c r="F71" s="13">
        <v>1980</v>
      </c>
      <c r="G71" s="13" t="s">
        <v>2228</v>
      </c>
      <c r="H71" s="13">
        <f t="shared" si="2"/>
        <v>1980</v>
      </c>
      <c r="I71" s="14" t="str">
        <f>HYPERLINK(CONCATENATE("http://www.mercadopublico.cl/TiendaFicha/Ficha?idProducto=",Tabla4[[#This Row],[ID]]))</f>
        <v>http://www.mercadopublico.cl/TiendaFicha/Ficha?idProducto=1540755</v>
      </c>
      <c r="J71" s="16" t="str">
        <f>HYPERLINK(Tabla4[[#This Row],[Link1]],"Link")</f>
        <v>Link</v>
      </c>
    </row>
    <row r="72" spans="1:10" ht="51.75" customHeight="1" x14ac:dyDescent="0.25">
      <c r="A72" s="11">
        <v>1579636</v>
      </c>
      <c r="B72" s="12" t="s">
        <v>441</v>
      </c>
      <c r="C72" s="11" t="s">
        <v>399</v>
      </c>
      <c r="D72" s="11" t="s">
        <v>2229</v>
      </c>
      <c r="E72" s="12" t="s">
        <v>2230</v>
      </c>
      <c r="F72" s="13">
        <v>1210</v>
      </c>
      <c r="G72" s="13" t="s">
        <v>2231</v>
      </c>
      <c r="H72" s="13">
        <f t="shared" si="2"/>
        <v>1210</v>
      </c>
      <c r="I72" s="14" t="str">
        <f>HYPERLINK(CONCATENATE("http://www.mercadopublico.cl/TiendaFicha/Ficha?idProducto=",Tabla4[[#This Row],[ID]]))</f>
        <v>http://www.mercadopublico.cl/TiendaFicha/Ficha?idProducto=1579636</v>
      </c>
      <c r="J72" s="16" t="str">
        <f>HYPERLINK(Tabla4[[#This Row],[Link1]],"Link")</f>
        <v>Link</v>
      </c>
    </row>
    <row r="73" spans="1:10" ht="51.75" customHeight="1" x14ac:dyDescent="0.25">
      <c r="A73" s="11">
        <v>1528516</v>
      </c>
      <c r="B73" s="12" t="s">
        <v>441</v>
      </c>
      <c r="C73" s="11" t="s">
        <v>354</v>
      </c>
      <c r="D73" s="11" t="s">
        <v>2232</v>
      </c>
      <c r="E73" s="12" t="s">
        <v>2233</v>
      </c>
      <c r="F73" s="13">
        <v>1589</v>
      </c>
      <c r="G73" s="13" t="s">
        <v>2234</v>
      </c>
      <c r="H73" s="13">
        <f t="shared" si="2"/>
        <v>1589</v>
      </c>
      <c r="I73" s="14" t="str">
        <f>HYPERLINK(CONCATENATE("http://www.mercadopublico.cl/TiendaFicha/Ficha?idProducto=",Tabla4[[#This Row],[ID]]))</f>
        <v>http://www.mercadopublico.cl/TiendaFicha/Ficha?idProducto=1528516</v>
      </c>
      <c r="J73" s="16" t="str">
        <f>HYPERLINK(Tabla4[[#This Row],[Link1]],"Link")</f>
        <v>Link</v>
      </c>
    </row>
    <row r="74" spans="1:10" ht="51.75" customHeight="1" x14ac:dyDescent="0.25">
      <c r="A74" s="11">
        <v>1597800</v>
      </c>
      <c r="B74" s="12" t="s">
        <v>441</v>
      </c>
      <c r="C74" s="11" t="s">
        <v>381</v>
      </c>
      <c r="D74" s="11" t="s">
        <v>2235</v>
      </c>
      <c r="E74" s="12" t="s">
        <v>2236</v>
      </c>
      <c r="F74" s="13">
        <v>2789</v>
      </c>
      <c r="G74" s="13" t="s">
        <v>2237</v>
      </c>
      <c r="H74" s="13">
        <f t="shared" si="2"/>
        <v>2789</v>
      </c>
      <c r="I74" s="14" t="str">
        <f>HYPERLINK(CONCATENATE("http://www.mercadopublico.cl/TiendaFicha/Ficha?idProducto=",Tabla4[[#This Row],[ID]]))</f>
        <v>http://www.mercadopublico.cl/TiendaFicha/Ficha?idProducto=1597800</v>
      </c>
      <c r="J74" s="16" t="str">
        <f>HYPERLINK(Tabla4[[#This Row],[Link1]],"Link")</f>
        <v>Link</v>
      </c>
    </row>
    <row r="75" spans="1:10" ht="51.75" customHeight="1" x14ac:dyDescent="0.25">
      <c r="A75" s="11">
        <v>1597801</v>
      </c>
      <c r="B75" s="12" t="s">
        <v>441</v>
      </c>
      <c r="C75" s="11" t="s">
        <v>381</v>
      </c>
      <c r="D75" s="11" t="s">
        <v>2238</v>
      </c>
      <c r="E75" s="12" t="s">
        <v>2239</v>
      </c>
      <c r="F75" s="13">
        <v>4336</v>
      </c>
      <c r="G75" s="13" t="s">
        <v>2240</v>
      </c>
      <c r="H75" s="13">
        <f t="shared" si="2"/>
        <v>4336</v>
      </c>
      <c r="I75" s="14" t="str">
        <f>HYPERLINK(CONCATENATE("http://www.mercadopublico.cl/TiendaFicha/Ficha?idProducto=",Tabla4[[#This Row],[ID]]))</f>
        <v>http://www.mercadopublico.cl/TiendaFicha/Ficha?idProducto=1597801</v>
      </c>
      <c r="J75" s="16" t="str">
        <f>HYPERLINK(Tabla4[[#This Row],[Link1]],"Link")</f>
        <v>Link</v>
      </c>
    </row>
    <row r="76" spans="1:10" ht="51.75" customHeight="1" x14ac:dyDescent="0.25">
      <c r="A76" s="11">
        <v>1597802</v>
      </c>
      <c r="B76" s="12" t="s">
        <v>441</v>
      </c>
      <c r="C76" s="11" t="s">
        <v>381</v>
      </c>
      <c r="D76" s="11" t="s">
        <v>2241</v>
      </c>
      <c r="E76" s="12" t="s">
        <v>2242</v>
      </c>
      <c r="F76" s="13">
        <v>1448</v>
      </c>
      <c r="G76" s="13" t="s">
        <v>2243</v>
      </c>
      <c r="H76" s="13">
        <f t="shared" si="2"/>
        <v>1448</v>
      </c>
      <c r="I76" s="14" t="str">
        <f>HYPERLINK(CONCATENATE("http://www.mercadopublico.cl/TiendaFicha/Ficha?idProducto=",Tabla4[[#This Row],[ID]]))</f>
        <v>http://www.mercadopublico.cl/TiendaFicha/Ficha?idProducto=1597802</v>
      </c>
      <c r="J76" s="16" t="str">
        <f>HYPERLINK(Tabla4[[#This Row],[Link1]],"Link")</f>
        <v>Link</v>
      </c>
    </row>
    <row r="77" spans="1:10" ht="51.75" customHeight="1" x14ac:dyDescent="0.25">
      <c r="A77" s="11">
        <v>1597803</v>
      </c>
      <c r="B77" s="12" t="s">
        <v>441</v>
      </c>
      <c r="C77" s="11" t="s">
        <v>381</v>
      </c>
      <c r="D77" s="11" t="s">
        <v>2244</v>
      </c>
      <c r="E77" s="12" t="s">
        <v>2245</v>
      </c>
      <c r="F77" s="13">
        <v>1865</v>
      </c>
      <c r="G77" s="13" t="s">
        <v>639</v>
      </c>
      <c r="H77" s="13">
        <f t="shared" si="2"/>
        <v>1865</v>
      </c>
      <c r="I77" s="14" t="str">
        <f>HYPERLINK(CONCATENATE("http://www.mercadopublico.cl/TiendaFicha/Ficha?idProducto=",Tabla4[[#This Row],[ID]]))</f>
        <v>http://www.mercadopublico.cl/TiendaFicha/Ficha?idProducto=1597803</v>
      </c>
      <c r="J77" s="16" t="str">
        <f>HYPERLINK(Tabla4[[#This Row],[Link1]],"Link")</f>
        <v>Link</v>
      </c>
    </row>
    <row r="78" spans="1:10" ht="51.75" customHeight="1" x14ac:dyDescent="0.25">
      <c r="A78" s="11">
        <v>1597804</v>
      </c>
      <c r="B78" s="12" t="s">
        <v>441</v>
      </c>
      <c r="C78" s="11" t="s">
        <v>381</v>
      </c>
      <c r="D78" s="11" t="s">
        <v>2246</v>
      </c>
      <c r="E78" s="12" t="s">
        <v>2247</v>
      </c>
      <c r="F78" s="13">
        <v>1646</v>
      </c>
      <c r="G78" s="13" t="s">
        <v>2248</v>
      </c>
      <c r="H78" s="13">
        <f t="shared" si="2"/>
        <v>1646</v>
      </c>
      <c r="I78" s="14" t="str">
        <f>HYPERLINK(CONCATENATE("http://www.mercadopublico.cl/TiendaFicha/Ficha?idProducto=",Tabla4[[#This Row],[ID]]))</f>
        <v>http://www.mercadopublico.cl/TiendaFicha/Ficha?idProducto=1597804</v>
      </c>
      <c r="J78" s="16" t="str">
        <f>HYPERLINK(Tabla4[[#This Row],[Link1]],"Link")</f>
        <v>Link</v>
      </c>
    </row>
    <row r="79" spans="1:10" ht="51.75" customHeight="1" x14ac:dyDescent="0.25">
      <c r="A79" s="11">
        <v>1549671</v>
      </c>
      <c r="B79" s="12" t="s">
        <v>2249</v>
      </c>
      <c r="C79" s="11" t="s">
        <v>425</v>
      </c>
      <c r="D79" s="11" t="s">
        <v>2250</v>
      </c>
      <c r="E79" s="12" t="s">
        <v>2251</v>
      </c>
      <c r="F79" s="13">
        <v>4574.53</v>
      </c>
      <c r="G79" s="13" t="s">
        <v>2252</v>
      </c>
      <c r="H79" s="13">
        <f t="shared" si="2"/>
        <v>4574.53</v>
      </c>
      <c r="I79" s="14" t="str">
        <f>HYPERLINK(CONCATENATE("http://www.mercadopublico.cl/TiendaFicha/Ficha?idProducto=",Tabla4[[#This Row],[ID]]))</f>
        <v>http://www.mercadopublico.cl/TiendaFicha/Ficha?idProducto=1549671</v>
      </c>
      <c r="J79" s="16" t="str">
        <f>HYPERLINK(Tabla4[[#This Row],[Link1]],"Link")</f>
        <v>Link</v>
      </c>
    </row>
    <row r="80" spans="1:10" ht="51.75" customHeight="1" x14ac:dyDescent="0.25">
      <c r="A80" s="11">
        <v>1600253</v>
      </c>
      <c r="B80" s="12" t="s">
        <v>432</v>
      </c>
      <c r="C80" s="11" t="s">
        <v>472</v>
      </c>
      <c r="D80" s="11" t="s">
        <v>2253</v>
      </c>
      <c r="E80" s="12" t="s">
        <v>2254</v>
      </c>
      <c r="F80" s="13">
        <v>11354</v>
      </c>
      <c r="G80" s="13" t="s">
        <v>2255</v>
      </c>
      <c r="H80" s="13">
        <f t="shared" si="2"/>
        <v>11354</v>
      </c>
      <c r="I80" s="14" t="str">
        <f>HYPERLINK(CONCATENATE("http://www.mercadopublico.cl/TiendaFicha/Ficha?idProducto=",Tabla4[[#This Row],[ID]]))</f>
        <v>http://www.mercadopublico.cl/TiendaFicha/Ficha?idProducto=1600253</v>
      </c>
      <c r="J80" s="16" t="str">
        <f>HYPERLINK(Tabla4[[#This Row],[Link1]],"Link")</f>
        <v>Link</v>
      </c>
    </row>
    <row r="81" spans="1:10" ht="51.75" customHeight="1" x14ac:dyDescent="0.25">
      <c r="A81" s="11">
        <v>1552947</v>
      </c>
      <c r="B81" s="12" t="s">
        <v>432</v>
      </c>
      <c r="C81" s="11" t="s">
        <v>377</v>
      </c>
      <c r="D81" s="11" t="s">
        <v>2256</v>
      </c>
      <c r="E81" s="12" t="s">
        <v>2257</v>
      </c>
      <c r="F81" s="13">
        <v>4489</v>
      </c>
      <c r="G81" s="13" t="s">
        <v>2258</v>
      </c>
      <c r="H81" s="13">
        <f t="shared" si="2"/>
        <v>4489</v>
      </c>
      <c r="I81" s="14" t="str">
        <f>HYPERLINK(CONCATENATE("http://www.mercadopublico.cl/TiendaFicha/Ficha?idProducto=",Tabla4[[#This Row],[ID]]))</f>
        <v>http://www.mercadopublico.cl/TiendaFicha/Ficha?idProducto=1552947</v>
      </c>
      <c r="J81" s="16" t="str">
        <f>HYPERLINK(Tabla4[[#This Row],[Link1]],"Link")</f>
        <v>Link</v>
      </c>
    </row>
    <row r="82" spans="1:10" ht="51.75" customHeight="1" x14ac:dyDescent="0.25">
      <c r="A82" s="11">
        <v>1596263</v>
      </c>
      <c r="B82" s="12" t="s">
        <v>432</v>
      </c>
      <c r="C82" s="11" t="s">
        <v>399</v>
      </c>
      <c r="D82" s="11" t="s">
        <v>2259</v>
      </c>
      <c r="E82" s="12" t="s">
        <v>2260</v>
      </c>
      <c r="F82" s="13">
        <v>2600</v>
      </c>
      <c r="G82" s="13" t="s">
        <v>2261</v>
      </c>
      <c r="H82" s="13">
        <f t="shared" si="2"/>
        <v>2600</v>
      </c>
      <c r="I82" s="14" t="str">
        <f>HYPERLINK(CONCATENATE("http://www.mercadopublico.cl/TiendaFicha/Ficha?idProducto=",Tabla4[[#This Row],[ID]]))</f>
        <v>http://www.mercadopublico.cl/TiendaFicha/Ficha?idProducto=1596263</v>
      </c>
      <c r="J82" s="16" t="str">
        <f>HYPERLINK(Tabla4[[#This Row],[Link1]],"Link")</f>
        <v>Link</v>
      </c>
    </row>
    <row r="83" spans="1:10" ht="51.75" customHeight="1" x14ac:dyDescent="0.25">
      <c r="A83" s="11">
        <v>1596264</v>
      </c>
      <c r="B83" s="12" t="s">
        <v>432</v>
      </c>
      <c r="C83" s="11" t="s">
        <v>399</v>
      </c>
      <c r="D83" s="11" t="s">
        <v>2262</v>
      </c>
      <c r="E83" s="12" t="s">
        <v>2260</v>
      </c>
      <c r="F83" s="13">
        <v>1591</v>
      </c>
      <c r="G83" s="13" t="s">
        <v>2263</v>
      </c>
      <c r="H83" s="13">
        <f t="shared" si="2"/>
        <v>1591</v>
      </c>
      <c r="I83" s="14" t="str">
        <f>HYPERLINK(CONCATENATE("http://www.mercadopublico.cl/TiendaFicha/Ficha?idProducto=",Tabla4[[#This Row],[ID]]))</f>
        <v>http://www.mercadopublico.cl/TiendaFicha/Ficha?idProducto=1596264</v>
      </c>
      <c r="J83" s="16" t="str">
        <f>HYPERLINK(Tabla4[[#This Row],[Link1]],"Link")</f>
        <v>Link</v>
      </c>
    </row>
    <row r="84" spans="1:10" ht="51.75" customHeight="1" x14ac:dyDescent="0.25">
      <c r="A84" s="11">
        <v>1585503</v>
      </c>
      <c r="B84" s="12" t="s">
        <v>376</v>
      </c>
      <c r="C84" s="11" t="s">
        <v>425</v>
      </c>
      <c r="D84" s="11" t="s">
        <v>2264</v>
      </c>
      <c r="E84" s="12" t="s">
        <v>2265</v>
      </c>
      <c r="F84" s="13">
        <v>910</v>
      </c>
      <c r="G84" s="13" t="s">
        <v>2266</v>
      </c>
      <c r="H84" s="13">
        <f t="shared" si="2"/>
        <v>910</v>
      </c>
      <c r="I84" s="14" t="str">
        <f>HYPERLINK(CONCATENATE("http://www.mercadopublico.cl/TiendaFicha/Ficha?idProducto=",Tabla4[[#This Row],[ID]]))</f>
        <v>http://www.mercadopublico.cl/TiendaFicha/Ficha?idProducto=1585503</v>
      </c>
      <c r="J84" s="16" t="str">
        <f>HYPERLINK(Tabla4[[#This Row],[Link1]],"Link")</f>
        <v>Link</v>
      </c>
    </row>
    <row r="85" spans="1:10" ht="51.75" customHeight="1" x14ac:dyDescent="0.25">
      <c r="A85" s="11">
        <v>1585505</v>
      </c>
      <c r="B85" s="12" t="s">
        <v>376</v>
      </c>
      <c r="C85" s="11" t="s">
        <v>425</v>
      </c>
      <c r="D85" s="11" t="s">
        <v>2267</v>
      </c>
      <c r="E85" s="12" t="s">
        <v>2268</v>
      </c>
      <c r="F85" s="13">
        <v>543.21</v>
      </c>
      <c r="G85" s="13" t="s">
        <v>2269</v>
      </c>
      <c r="H85" s="13">
        <f t="shared" si="2"/>
        <v>543.21</v>
      </c>
      <c r="I85" s="14" t="str">
        <f>HYPERLINK(CONCATENATE("http://www.mercadopublico.cl/TiendaFicha/Ficha?idProducto=",Tabla4[[#This Row],[ID]]))</f>
        <v>http://www.mercadopublico.cl/TiendaFicha/Ficha?idProducto=1585505</v>
      </c>
      <c r="J85" s="16" t="str">
        <f>HYPERLINK(Tabla4[[#This Row],[Link1]],"Link")</f>
        <v>Link</v>
      </c>
    </row>
    <row r="86" spans="1:10" ht="51.75" customHeight="1" x14ac:dyDescent="0.25">
      <c r="A86" s="11">
        <v>1585500</v>
      </c>
      <c r="B86" s="12" t="s">
        <v>376</v>
      </c>
      <c r="C86" s="11" t="s">
        <v>377</v>
      </c>
      <c r="D86" s="11" t="s">
        <v>2270</v>
      </c>
      <c r="E86" s="12" t="s">
        <v>2271</v>
      </c>
      <c r="F86" s="13">
        <v>813</v>
      </c>
      <c r="G86" s="13" t="s">
        <v>2272</v>
      </c>
      <c r="H86" s="13">
        <f t="shared" si="2"/>
        <v>813</v>
      </c>
      <c r="I86" s="14" t="str">
        <f>HYPERLINK(CONCATENATE("http://www.mercadopublico.cl/TiendaFicha/Ficha?idProducto=",Tabla4[[#This Row],[ID]]))</f>
        <v>http://www.mercadopublico.cl/TiendaFicha/Ficha?idProducto=1585500</v>
      </c>
      <c r="J86" s="16" t="str">
        <f>HYPERLINK(Tabla4[[#This Row],[Link1]],"Link")</f>
        <v>Link</v>
      </c>
    </row>
  </sheetData>
  <sheetProtection algorithmName="SHA-512" hashValue="H88NJAtU0MjKB9x1bzaYVUpYI/TVgV8Ay0gxK+Wl7PbdAquuuD8UY8sny7Sez8ad3mRQmrFR67XPApIKh9HvwQ==" saltValue="aYP/OmD36Cmy3IEgAcsPtg==" spinCount="100000" sheet="1" objects="1" scenarios="1"/>
  <conditionalFormatting sqref="A3:A86">
    <cfRule type="duplicateValues" dxfId="39" priority="237"/>
  </conditionalFormatting>
  <conditionalFormatting sqref="A3:A86">
    <cfRule type="duplicateValues" dxfId="38" priority="238"/>
    <cfRule type="duplicateValues" dxfId="37" priority="239"/>
    <cfRule type="duplicateValues" dxfId="36" priority="240"/>
  </conditionalFormatting>
  <printOptions horizontalCentered="1"/>
  <pageMargins left="0.25" right="0.25" top="0.75" bottom="0.75" header="0.3" footer="0.3"/>
  <pageSetup paperSize="119" scale="61" fitToHeight="0"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showGridLines="0" tabSelected="1" zoomScale="90" zoomScaleNormal="90" workbookViewId="0">
      <selection sqref="A1:XFD1048576"/>
    </sheetView>
  </sheetViews>
  <sheetFormatPr baseColWidth="10" defaultColWidth="11.42578125" defaultRowHeight="51.75" customHeight="1" x14ac:dyDescent="0.25"/>
  <cols>
    <col min="1" max="1" width="8.7109375" style="1" customWidth="1"/>
    <col min="2" max="2" width="26.7109375" style="1" customWidth="1"/>
    <col min="3" max="3" width="33.7109375" style="1" customWidth="1"/>
    <col min="4" max="4" width="121.28515625" style="2" customWidth="1"/>
    <col min="5" max="5" width="17.5703125" style="2" hidden="1" customWidth="1"/>
    <col min="6" max="6" width="16" style="1" customWidth="1"/>
    <col min="7" max="16384" width="11.42578125" style="4"/>
  </cols>
  <sheetData>
    <row r="1" spans="1:6" ht="121.5" customHeight="1" x14ac:dyDescent="0.25"/>
    <row r="2" spans="1:6" ht="12.75" x14ac:dyDescent="0.25">
      <c r="A2" s="8" t="s">
        <v>1</v>
      </c>
      <c r="B2" s="8" t="s">
        <v>25</v>
      </c>
      <c r="C2" s="8" t="s">
        <v>5</v>
      </c>
      <c r="D2" s="9" t="s">
        <v>6</v>
      </c>
      <c r="E2" s="9" t="s">
        <v>15</v>
      </c>
      <c r="F2" s="8" t="s">
        <v>10</v>
      </c>
    </row>
    <row r="3" spans="1:6" ht="51.75" customHeight="1" x14ac:dyDescent="0.25">
      <c r="A3" s="5">
        <v>1138794</v>
      </c>
      <c r="B3" s="5" t="s">
        <v>8</v>
      </c>
      <c r="C3" s="1" t="s">
        <v>20</v>
      </c>
      <c r="D3" s="2" t="s">
        <v>9</v>
      </c>
      <c r="E3" s="6" t="str">
        <f>HYPERLINK(CONCATENATE("http://www.mercadopublico.cl/TiendaFicha/Ficha?idProducto=",Tabla43[[#This Row],[ID]]))</f>
        <v>http://www.mercadopublico.cl/TiendaFicha/Ficha?idProducto=1138794</v>
      </c>
      <c r="F3" s="7" t="str">
        <f>HYPERLINK(Tabla43[[#This Row],[Link1]],"Link")</f>
        <v>Link</v>
      </c>
    </row>
    <row r="4" spans="1:6" ht="51.75" customHeight="1" x14ac:dyDescent="0.25">
      <c r="A4" s="5">
        <v>1138798</v>
      </c>
      <c r="B4" s="5" t="s">
        <v>8</v>
      </c>
      <c r="C4" s="5" t="s">
        <v>21</v>
      </c>
      <c r="D4" s="2" t="s">
        <v>14</v>
      </c>
      <c r="E4" s="6" t="str">
        <f>HYPERLINK(CONCATENATE("http://www.mercadopublico.cl/TiendaFicha/Ficha?idProducto=",Tabla43[[#This Row],[ID]]))</f>
        <v>http://www.mercadopublico.cl/TiendaFicha/Ficha?idProducto=1138798</v>
      </c>
      <c r="F4" s="7" t="str">
        <f>HYPERLINK(Tabla43[[#This Row],[Link1]],"Link")</f>
        <v>Link</v>
      </c>
    </row>
    <row r="5" spans="1:6" ht="51.75" customHeight="1" x14ac:dyDescent="0.25">
      <c r="A5" s="5">
        <v>1138801</v>
      </c>
      <c r="B5" s="5" t="s">
        <v>8</v>
      </c>
      <c r="C5" s="5" t="s">
        <v>22</v>
      </c>
      <c r="D5" s="2" t="s">
        <v>14</v>
      </c>
      <c r="E5" s="6" t="str">
        <f>HYPERLINK(CONCATENATE("http://www.mercadopublico.cl/TiendaFicha/Ficha?idProducto=",Tabla43[[#This Row],[ID]]))</f>
        <v>http://www.mercadopublico.cl/TiendaFicha/Ficha?idProducto=1138801</v>
      </c>
      <c r="F5" s="7" t="str">
        <f>HYPERLINK(Tabla43[[#This Row],[Link1]],"Link")</f>
        <v>Link</v>
      </c>
    </row>
    <row r="6" spans="1:6" ht="51.75" customHeight="1" x14ac:dyDescent="0.25">
      <c r="A6" s="5">
        <v>1138802</v>
      </c>
      <c r="B6" s="5" t="s">
        <v>8</v>
      </c>
      <c r="C6" s="5" t="s">
        <v>23</v>
      </c>
      <c r="D6" s="2" t="s">
        <v>14</v>
      </c>
      <c r="E6" s="6" t="str">
        <f>HYPERLINK(CONCATENATE("http://www.mercadopublico.cl/TiendaFicha/Ficha?idProducto=",Tabla43[[#This Row],[ID]]))</f>
        <v>http://www.mercadopublico.cl/TiendaFicha/Ficha?idProducto=1138802</v>
      </c>
      <c r="F6" s="7" t="str">
        <f>HYPERLINK(Tabla43[[#This Row],[Link1]],"Link")</f>
        <v>Link</v>
      </c>
    </row>
    <row r="7" spans="1:6" ht="51.75" customHeight="1" x14ac:dyDescent="0.25">
      <c r="A7" s="5">
        <v>1138803</v>
      </c>
      <c r="B7" s="5" t="s">
        <v>8</v>
      </c>
      <c r="C7" s="5" t="s">
        <v>24</v>
      </c>
      <c r="D7" s="2" t="s">
        <v>11</v>
      </c>
      <c r="E7" s="6" t="str">
        <f>HYPERLINK(CONCATENATE("http://www.mercadopublico.cl/TiendaFicha/Ficha?idProducto=",Tabla43[[#This Row],[ID]]))</f>
        <v>http://www.mercadopublico.cl/TiendaFicha/Ficha?idProducto=1138803</v>
      </c>
      <c r="F7" s="7" t="str">
        <f>HYPERLINK(Tabla43[[#This Row],[Link1]],"Link")</f>
        <v>Link</v>
      </c>
    </row>
    <row r="8" spans="1:6" ht="51.75" customHeight="1" x14ac:dyDescent="0.25">
      <c r="A8" s="5">
        <v>1138787</v>
      </c>
      <c r="B8" s="5" t="s">
        <v>7</v>
      </c>
      <c r="C8" s="5" t="s">
        <v>16</v>
      </c>
      <c r="D8" s="2" t="s">
        <v>3</v>
      </c>
      <c r="E8" s="6" t="str">
        <f>HYPERLINK(CONCATENATE("http://www.mercadopublico.cl/TiendaFicha/Ficha?idProducto=",Tabla43[[#This Row],[ID]]))</f>
        <v>http://www.mercadopublico.cl/TiendaFicha/Ficha?idProducto=1138787</v>
      </c>
      <c r="F8" s="7" t="str">
        <f>HYPERLINK(Tabla43[[#This Row],[Link1]],"Link")</f>
        <v>Link</v>
      </c>
    </row>
    <row r="9" spans="1:6" ht="51.75" customHeight="1" x14ac:dyDescent="0.25">
      <c r="A9" s="5">
        <v>1138789</v>
      </c>
      <c r="B9" s="5" t="s">
        <v>7</v>
      </c>
      <c r="C9" s="5" t="s">
        <v>17</v>
      </c>
      <c r="D9" s="2" t="s">
        <v>12</v>
      </c>
      <c r="E9" s="6" t="str">
        <f>HYPERLINK(CONCATENATE("http://www.mercadopublico.cl/TiendaFicha/Ficha?idProducto=",Tabla43[[#This Row],[ID]]))</f>
        <v>http://www.mercadopublico.cl/TiendaFicha/Ficha?idProducto=1138789</v>
      </c>
      <c r="F9" s="7" t="str">
        <f>HYPERLINK(Tabla43[[#This Row],[Link1]],"Link")</f>
        <v>Link</v>
      </c>
    </row>
    <row r="10" spans="1:6" ht="51.75" customHeight="1" x14ac:dyDescent="0.25">
      <c r="A10" s="5">
        <v>1138791</v>
      </c>
      <c r="B10" s="5" t="s">
        <v>7</v>
      </c>
      <c r="C10" s="5" t="s">
        <v>18</v>
      </c>
      <c r="D10" s="2" t="s">
        <v>12</v>
      </c>
      <c r="E10" s="6" t="str">
        <f>HYPERLINK(CONCATENATE("http://www.mercadopublico.cl/TiendaFicha/Ficha?idProducto=",Tabla43[[#This Row],[ID]]))</f>
        <v>http://www.mercadopublico.cl/TiendaFicha/Ficha?idProducto=1138791</v>
      </c>
      <c r="F10" s="7" t="str">
        <f>HYPERLINK(Tabla43[[#This Row],[Link1]],"Link")</f>
        <v>Link</v>
      </c>
    </row>
    <row r="11" spans="1:6" ht="51.75" customHeight="1" x14ac:dyDescent="0.25">
      <c r="A11" s="5">
        <v>1138792</v>
      </c>
      <c r="B11" s="5" t="s">
        <v>7</v>
      </c>
      <c r="C11" s="5" t="s">
        <v>19</v>
      </c>
      <c r="D11" s="2" t="s">
        <v>13</v>
      </c>
      <c r="E11" s="6" t="str">
        <f>HYPERLINK(CONCATENATE("http://www.mercadopublico.cl/TiendaFicha/Ficha?idProducto=",Tabla43[[#This Row],[ID]]))</f>
        <v>http://www.mercadopublico.cl/TiendaFicha/Ficha?idProducto=1138792</v>
      </c>
      <c r="F11" s="7" t="str">
        <f>HYPERLINK(Tabla43[[#This Row],[Link1]],"Link")</f>
        <v>Link</v>
      </c>
    </row>
  </sheetData>
  <sheetProtection algorithmName="SHA-512" hashValue="95buGGPYWY3LlUEhPNWCwwmIsb9/jwGJ5skVrDIxXy5g3a9vjX0Bb9hqjihVPGHnOuq0ivhS3HWlu94XwIFmNw==" saltValue="4rVdPQ6xiRQHanIm4c2PSA==" spinCount="100000" sheet="1" objects="1" scenarios="1"/>
  <conditionalFormatting sqref="A3:A11">
    <cfRule type="duplicateValues" dxfId="23" priority="1"/>
  </conditionalFormatting>
  <conditionalFormatting sqref="A3:A11">
    <cfRule type="duplicateValues" dxfId="22" priority="2"/>
    <cfRule type="duplicateValues" dxfId="21" priority="3"/>
    <cfRule type="duplicateValues" dxfId="20" priority="4"/>
  </conditionalFormatting>
  <pageMargins left="0.7" right="0.7" top="0.75" bottom="0.75" header="0.3" footer="0.3"/>
  <pageSetup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HARDWARE</vt:lpstr>
      <vt:lpstr>LICENCIAS</vt:lpstr>
      <vt:lpstr>ARRIENDOS</vt:lpstr>
      <vt:lpstr>SERV. COMPLEMENTARIOS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Alvarez Cruces</dc:creator>
  <cp:lastModifiedBy>Disenador Crecic</cp:lastModifiedBy>
  <cp:lastPrinted>2017-07-04T19:17:38Z</cp:lastPrinted>
  <dcterms:created xsi:type="dcterms:W3CDTF">2015-12-29T13:37:15Z</dcterms:created>
  <dcterms:modified xsi:type="dcterms:W3CDTF">2019-06-25T20:37:17Z</dcterms:modified>
</cp:coreProperties>
</file>