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28680" yWindow="-120" windowWidth="29040" windowHeight="15840" firstSheet="1" activeTab="3"/>
  </bookViews>
  <sheets>
    <sheet name="VENTA DE IMPRESORAS" sheetId="1" r:id="rId1"/>
    <sheet name="ARRIENDO DE IMPRESORAS" sheetId="2" r:id="rId2"/>
    <sheet name="SUMINISTROS Y ACCESORIOS" sheetId="3" r:id="rId3"/>
    <sheet name="AJUSTE ESTIMACION HOJA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84" i="3" l="1"/>
  <c r="H572" i="3"/>
  <c r="H573" i="3"/>
  <c r="H574" i="3"/>
  <c r="H575" i="3"/>
  <c r="H576" i="3"/>
  <c r="H585" i="3"/>
  <c r="H586" i="3"/>
  <c r="H587" i="3"/>
  <c r="H588" i="3"/>
  <c r="H589" i="3"/>
  <c r="H590" i="3"/>
  <c r="H591" i="3"/>
  <c r="H592" i="3"/>
  <c r="H593" i="3"/>
  <c r="H594" i="3"/>
  <c r="H595" i="3"/>
  <c r="H596" i="3"/>
  <c r="H597" i="3"/>
  <c r="H598" i="3"/>
  <c r="H599" i="3"/>
  <c r="H600" i="3"/>
  <c r="H577" i="3"/>
  <c r="H578" i="3"/>
  <c r="H579" i="3"/>
  <c r="H580" i="3"/>
  <c r="H581" i="3"/>
  <c r="H582" i="3"/>
  <c r="H564" i="3"/>
  <c r="H565" i="3"/>
  <c r="H566" i="3"/>
  <c r="H567" i="3"/>
  <c r="H568" i="3"/>
  <c r="H569" i="3"/>
  <c r="H570" i="3"/>
  <c r="H571" i="3"/>
  <c r="H559" i="3"/>
  <c r="H560" i="3"/>
  <c r="H561" i="3"/>
  <c r="H562" i="3"/>
  <c r="H563" i="3"/>
  <c r="H583" i="3"/>
  <c r="H454" i="3"/>
  <c r="H455"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551" i="3"/>
  <c r="H552" i="3"/>
  <c r="H553" i="3"/>
  <c r="H554" i="3"/>
  <c r="H555"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556" i="3"/>
  <c r="H557" i="3"/>
  <c r="H558"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43" i="3"/>
  <c r="H444" i="3"/>
  <c r="H445" i="3"/>
  <c r="H446" i="3"/>
  <c r="H447" i="3"/>
  <c r="H448" i="3"/>
  <c r="H449" i="3"/>
  <c r="H450" i="3"/>
  <c r="H451" i="3"/>
  <c r="H452" i="3"/>
  <c r="H453" i="3"/>
  <c r="H481" i="3"/>
  <c r="H482" i="3"/>
  <c r="H483" i="3"/>
  <c r="H387" i="3"/>
  <c r="H484" i="3"/>
  <c r="H485" i="3"/>
  <c r="H388" i="3"/>
  <c r="H389" i="3"/>
  <c r="H390" i="3"/>
  <c r="H391" i="3"/>
  <c r="H392" i="3"/>
  <c r="H393" i="3"/>
  <c r="H394" i="3"/>
  <c r="H395" i="3"/>
  <c r="H396" i="3"/>
  <c r="H397" i="3"/>
  <c r="H398" i="3"/>
  <c r="H399"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400" i="3"/>
  <c r="H401" i="3"/>
  <c r="H402" i="3"/>
  <c r="H403" i="3"/>
  <c r="H404" i="3"/>
  <c r="H405" i="3"/>
  <c r="H406" i="3"/>
  <c r="H407" i="3"/>
  <c r="H408" i="3"/>
  <c r="H409" i="3"/>
  <c r="H410" i="3"/>
  <c r="H411" i="3"/>
  <c r="H412" i="3"/>
  <c r="H413"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16" i="3"/>
  <c r="H17" i="3"/>
  <c r="H18" i="3"/>
  <c r="H19" i="3"/>
  <c r="H20" i="3"/>
  <c r="H21" i="3"/>
  <c r="H22" i="3"/>
  <c r="H251" i="3"/>
  <c r="H252" i="3"/>
  <c r="H253" i="3"/>
  <c r="H254" i="3"/>
  <c r="H255" i="3"/>
  <c r="H256" i="3"/>
  <c r="H257" i="3"/>
  <c r="H258" i="3"/>
  <c r="H259" i="3"/>
  <c r="H260" i="3"/>
  <c r="H261" i="3"/>
  <c r="H262" i="3"/>
  <c r="H263" i="3"/>
  <c r="H264" i="3"/>
  <c r="H23" i="3"/>
  <c r="H24" i="3"/>
  <c r="H25" i="3"/>
  <c r="H26" i="3"/>
  <c r="H27" i="3"/>
  <c r="H28" i="3"/>
  <c r="H29" i="3"/>
  <c r="H30" i="3"/>
  <c r="H31"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322" i="3"/>
  <c r="H323" i="3"/>
  <c r="H324" i="3"/>
  <c r="H325" i="3"/>
  <c r="H326" i="3"/>
  <c r="H327" i="3"/>
  <c r="H328" i="3"/>
  <c r="H329" i="3"/>
  <c r="H330" i="3"/>
  <c r="H331" i="3"/>
  <c r="H332" i="3"/>
  <c r="H333" i="3"/>
  <c r="H334" i="3"/>
  <c r="H335" i="3"/>
  <c r="H336" i="3"/>
  <c r="H337" i="3"/>
  <c r="H338" i="3"/>
  <c r="H339" i="3"/>
  <c r="H340" i="3"/>
  <c r="H15" i="3"/>
  <c r="H355" i="3"/>
  <c r="H356" i="3"/>
  <c r="H357" i="3"/>
  <c r="H358" i="3"/>
  <c r="H359" i="3"/>
  <c r="H360" i="3"/>
  <c r="H341" i="3"/>
  <c r="H342" i="3"/>
  <c r="H343" i="3"/>
  <c r="H344" i="3"/>
  <c r="H345" i="3"/>
  <c r="H346" i="3"/>
  <c r="H347" i="3"/>
  <c r="H348" i="3"/>
  <c r="H349" i="3"/>
  <c r="H350" i="3"/>
  <c r="H351" i="3"/>
  <c r="H352" i="3"/>
  <c r="H353" i="3"/>
  <c r="H354" i="3"/>
  <c r="H14" i="3"/>
  <c r="H5" i="3"/>
  <c r="H6" i="3"/>
  <c r="H4" i="3"/>
  <c r="H3" i="3"/>
  <c r="H7" i="3"/>
  <c r="H363" i="3"/>
  <c r="H9" i="3"/>
  <c r="H10" i="3"/>
  <c r="H11" i="3"/>
  <c r="H12" i="3"/>
  <c r="H13" i="3"/>
  <c r="H369" i="3"/>
  <c r="H366" i="3"/>
  <c r="H367" i="3"/>
  <c r="H368" i="3"/>
  <c r="H380" i="3"/>
  <c r="H381" i="3"/>
  <c r="H382" i="3"/>
  <c r="H383" i="3"/>
  <c r="H384" i="3"/>
  <c r="H385" i="3"/>
  <c r="H386" i="3"/>
  <c r="H375" i="3"/>
  <c r="H376" i="3"/>
  <c r="H377" i="3"/>
  <c r="H378" i="3"/>
  <c r="H379" i="3"/>
  <c r="H374" i="3"/>
  <c r="H364" i="3"/>
  <c r="H365" i="3"/>
  <c r="H370" i="3"/>
  <c r="H371" i="3"/>
  <c r="H372" i="3"/>
  <c r="H373" i="3"/>
  <c r="H362" i="3"/>
  <c r="H8" i="3"/>
  <c r="H361" i="3"/>
  <c r="I584" i="3"/>
  <c r="J584" i="3" s="1"/>
  <c r="I572" i="3"/>
  <c r="I573" i="3"/>
  <c r="J573" i="3" s="1"/>
  <c r="I574" i="3"/>
  <c r="J574" i="3" s="1"/>
  <c r="I575" i="3"/>
  <c r="J575" i="3" s="1"/>
  <c r="I576" i="3"/>
  <c r="I585" i="3"/>
  <c r="J585" i="3" s="1"/>
  <c r="I586" i="3"/>
  <c r="J586" i="3" s="1"/>
  <c r="I587" i="3"/>
  <c r="J587" i="3" s="1"/>
  <c r="I588" i="3"/>
  <c r="I589" i="3"/>
  <c r="J589" i="3" s="1"/>
  <c r="I590" i="3"/>
  <c r="J590" i="3" s="1"/>
  <c r="I591" i="3"/>
  <c r="J591" i="3" s="1"/>
  <c r="I592" i="3"/>
  <c r="I593" i="3"/>
  <c r="J593" i="3" s="1"/>
  <c r="I594" i="3"/>
  <c r="J594" i="3" s="1"/>
  <c r="I595" i="3"/>
  <c r="J595" i="3" s="1"/>
  <c r="I596" i="3"/>
  <c r="I597" i="3"/>
  <c r="J597" i="3" s="1"/>
  <c r="I598" i="3"/>
  <c r="J598" i="3" s="1"/>
  <c r="I599" i="3"/>
  <c r="J599" i="3" s="1"/>
  <c r="I600" i="3"/>
  <c r="I577" i="3"/>
  <c r="J577" i="3" s="1"/>
  <c r="I578" i="3"/>
  <c r="J578" i="3" s="1"/>
  <c r="I579" i="3"/>
  <c r="J579" i="3" s="1"/>
  <c r="I580" i="3"/>
  <c r="I581" i="3"/>
  <c r="J581" i="3" s="1"/>
  <c r="I582" i="3"/>
  <c r="J582" i="3" s="1"/>
  <c r="I564" i="3"/>
  <c r="J564" i="3" s="1"/>
  <c r="I565" i="3"/>
  <c r="I566" i="3"/>
  <c r="J566" i="3" s="1"/>
  <c r="I567" i="3"/>
  <c r="J567" i="3" s="1"/>
  <c r="I568" i="3"/>
  <c r="J568" i="3" s="1"/>
  <c r="I569" i="3"/>
  <c r="I570" i="3"/>
  <c r="J570" i="3" s="1"/>
  <c r="I571" i="3"/>
  <c r="I559" i="3"/>
  <c r="J559" i="3" s="1"/>
  <c r="I560" i="3"/>
  <c r="I561" i="3"/>
  <c r="J561" i="3" s="1"/>
  <c r="I562" i="3"/>
  <c r="J562" i="3" s="1"/>
  <c r="I563" i="3"/>
  <c r="J563" i="3" s="1"/>
  <c r="I583" i="3"/>
  <c r="I454" i="3"/>
  <c r="J454" i="3" s="1"/>
  <c r="I455" i="3"/>
  <c r="J455" i="3" s="1"/>
  <c r="I601" i="3"/>
  <c r="J601" i="3" s="1"/>
  <c r="I602" i="3"/>
  <c r="I603" i="3"/>
  <c r="J603" i="3" s="1"/>
  <c r="I604" i="3"/>
  <c r="J604" i="3" s="1"/>
  <c r="I605" i="3"/>
  <c r="J605" i="3" s="1"/>
  <c r="I606" i="3"/>
  <c r="I607" i="3"/>
  <c r="J607" i="3" s="1"/>
  <c r="I608" i="3"/>
  <c r="J608" i="3" s="1"/>
  <c r="I609" i="3"/>
  <c r="J609" i="3" s="1"/>
  <c r="I610" i="3"/>
  <c r="I611" i="3"/>
  <c r="J611" i="3" s="1"/>
  <c r="I612" i="3"/>
  <c r="J612" i="3" s="1"/>
  <c r="I613" i="3"/>
  <c r="J613" i="3" s="1"/>
  <c r="I614" i="3"/>
  <c r="I615" i="3"/>
  <c r="J615" i="3" s="1"/>
  <c r="I616" i="3"/>
  <c r="J616" i="3" s="1"/>
  <c r="I617" i="3"/>
  <c r="J617" i="3" s="1"/>
  <c r="I618" i="3"/>
  <c r="I619" i="3"/>
  <c r="J619" i="3" s="1"/>
  <c r="I620" i="3"/>
  <c r="J620" i="3" s="1"/>
  <c r="I621" i="3"/>
  <c r="J621" i="3" s="1"/>
  <c r="I622" i="3"/>
  <c r="I623" i="3"/>
  <c r="J623" i="3" s="1"/>
  <c r="I624" i="3"/>
  <c r="J624" i="3" s="1"/>
  <c r="I625" i="3"/>
  <c r="I626" i="3"/>
  <c r="I627" i="3"/>
  <c r="J627" i="3" s="1"/>
  <c r="I628" i="3"/>
  <c r="J628" i="3" s="1"/>
  <c r="I629" i="3"/>
  <c r="J629" i="3" s="1"/>
  <c r="I630" i="3"/>
  <c r="I631" i="3"/>
  <c r="J631" i="3" s="1"/>
  <c r="I632" i="3"/>
  <c r="J632" i="3" s="1"/>
  <c r="I633" i="3"/>
  <c r="J633" i="3" s="1"/>
  <c r="I634" i="3"/>
  <c r="I635" i="3"/>
  <c r="J635" i="3" s="1"/>
  <c r="I636" i="3"/>
  <c r="I637" i="3"/>
  <c r="J637" i="3" s="1"/>
  <c r="I638" i="3"/>
  <c r="I639" i="3"/>
  <c r="J639" i="3" s="1"/>
  <c r="I551" i="3"/>
  <c r="J551" i="3" s="1"/>
  <c r="I552" i="3"/>
  <c r="J552" i="3" s="1"/>
  <c r="I553" i="3"/>
  <c r="I554" i="3"/>
  <c r="J554" i="3" s="1"/>
  <c r="I555" i="3"/>
  <c r="J555" i="3" s="1"/>
  <c r="I414" i="3"/>
  <c r="J414" i="3" s="1"/>
  <c r="I415" i="3"/>
  <c r="I416" i="3"/>
  <c r="J416" i="3" s="1"/>
  <c r="I417" i="3"/>
  <c r="J417" i="3" s="1"/>
  <c r="I418" i="3"/>
  <c r="J418" i="3" s="1"/>
  <c r="I419" i="3"/>
  <c r="I420" i="3"/>
  <c r="J420" i="3" s="1"/>
  <c r="I421" i="3"/>
  <c r="J421" i="3" s="1"/>
  <c r="I422" i="3"/>
  <c r="J422" i="3" s="1"/>
  <c r="I423" i="3"/>
  <c r="I424" i="3"/>
  <c r="J424" i="3" s="1"/>
  <c r="I425" i="3"/>
  <c r="J425" i="3" s="1"/>
  <c r="I426" i="3"/>
  <c r="J426" i="3" s="1"/>
  <c r="I427" i="3"/>
  <c r="I428" i="3"/>
  <c r="J428" i="3" s="1"/>
  <c r="I429" i="3"/>
  <c r="J429" i="3" s="1"/>
  <c r="I430" i="3"/>
  <c r="J430" i="3" s="1"/>
  <c r="I431" i="3"/>
  <c r="I432" i="3"/>
  <c r="J432" i="3" s="1"/>
  <c r="I433" i="3"/>
  <c r="J433" i="3" s="1"/>
  <c r="I434" i="3"/>
  <c r="J434" i="3" s="1"/>
  <c r="I435" i="3"/>
  <c r="I436" i="3"/>
  <c r="J436" i="3" s="1"/>
  <c r="I437" i="3"/>
  <c r="J437" i="3" s="1"/>
  <c r="I438" i="3"/>
  <c r="J438" i="3" s="1"/>
  <c r="I439" i="3"/>
  <c r="I440" i="3"/>
  <c r="J440" i="3" s="1"/>
  <c r="I441" i="3"/>
  <c r="I442" i="3"/>
  <c r="I556" i="3"/>
  <c r="I557" i="3"/>
  <c r="J557" i="3" s="1"/>
  <c r="I558" i="3"/>
  <c r="J558" i="3" s="1"/>
  <c r="I456" i="3"/>
  <c r="J456" i="3" s="1"/>
  <c r="I457" i="3"/>
  <c r="I458" i="3"/>
  <c r="J458" i="3" s="1"/>
  <c r="I459" i="3"/>
  <c r="J459" i="3" s="1"/>
  <c r="I460" i="3"/>
  <c r="J460" i="3" s="1"/>
  <c r="I461" i="3"/>
  <c r="I462" i="3"/>
  <c r="J462" i="3" s="1"/>
  <c r="I463" i="3"/>
  <c r="I464" i="3"/>
  <c r="J464" i="3" s="1"/>
  <c r="I465" i="3"/>
  <c r="I466" i="3"/>
  <c r="J466" i="3" s="1"/>
  <c r="I467" i="3"/>
  <c r="J467" i="3" s="1"/>
  <c r="I468" i="3"/>
  <c r="J468" i="3" s="1"/>
  <c r="I469" i="3"/>
  <c r="I470" i="3"/>
  <c r="J470" i="3" s="1"/>
  <c r="I471" i="3"/>
  <c r="J471" i="3" s="1"/>
  <c r="I472" i="3"/>
  <c r="J472" i="3" s="1"/>
  <c r="I473" i="3"/>
  <c r="I474" i="3"/>
  <c r="J474" i="3" s="1"/>
  <c r="I475" i="3"/>
  <c r="J475" i="3" s="1"/>
  <c r="I476" i="3"/>
  <c r="J476" i="3" s="1"/>
  <c r="I477" i="3"/>
  <c r="I478" i="3"/>
  <c r="J478" i="3" s="1"/>
  <c r="I479" i="3"/>
  <c r="J479" i="3" s="1"/>
  <c r="I480" i="3"/>
  <c r="J480" i="3" s="1"/>
  <c r="I443" i="3"/>
  <c r="I444" i="3"/>
  <c r="J444" i="3" s="1"/>
  <c r="I445" i="3"/>
  <c r="J445" i="3" s="1"/>
  <c r="I446" i="3"/>
  <c r="J446" i="3" s="1"/>
  <c r="I447" i="3"/>
  <c r="I448" i="3"/>
  <c r="J448" i="3" s="1"/>
  <c r="I449" i="3"/>
  <c r="J449" i="3" s="1"/>
  <c r="I450" i="3"/>
  <c r="J450" i="3" s="1"/>
  <c r="I451" i="3"/>
  <c r="I452" i="3"/>
  <c r="J452" i="3" s="1"/>
  <c r="I453" i="3"/>
  <c r="J453" i="3" s="1"/>
  <c r="I481" i="3"/>
  <c r="J481" i="3" s="1"/>
  <c r="I482" i="3"/>
  <c r="I483" i="3"/>
  <c r="J483" i="3" s="1"/>
  <c r="I387" i="3"/>
  <c r="J387" i="3" s="1"/>
  <c r="I484" i="3"/>
  <c r="J484" i="3" s="1"/>
  <c r="I485" i="3"/>
  <c r="I388" i="3"/>
  <c r="J388" i="3" s="1"/>
  <c r="I389" i="3"/>
  <c r="I390" i="3"/>
  <c r="J390" i="3" s="1"/>
  <c r="I391" i="3"/>
  <c r="I392" i="3"/>
  <c r="J392" i="3" s="1"/>
  <c r="I393" i="3"/>
  <c r="J393" i="3" s="1"/>
  <c r="I394" i="3"/>
  <c r="J394" i="3" s="1"/>
  <c r="I395" i="3"/>
  <c r="I396" i="3"/>
  <c r="J396" i="3" s="1"/>
  <c r="I397" i="3"/>
  <c r="J397" i="3" s="1"/>
  <c r="I398" i="3"/>
  <c r="J398" i="3" s="1"/>
  <c r="I399" i="3"/>
  <c r="I486" i="3"/>
  <c r="J486" i="3" s="1"/>
  <c r="I487" i="3"/>
  <c r="J487" i="3" s="1"/>
  <c r="I488" i="3"/>
  <c r="J488" i="3" s="1"/>
  <c r="I489" i="3"/>
  <c r="I490" i="3"/>
  <c r="J490" i="3" s="1"/>
  <c r="I491" i="3"/>
  <c r="J491" i="3" s="1"/>
  <c r="I492" i="3"/>
  <c r="J492" i="3" s="1"/>
  <c r="I493" i="3"/>
  <c r="I494" i="3"/>
  <c r="J494" i="3" s="1"/>
  <c r="I495" i="3"/>
  <c r="J495" i="3" s="1"/>
  <c r="I496" i="3"/>
  <c r="J496" i="3" s="1"/>
  <c r="I497" i="3"/>
  <c r="I498" i="3"/>
  <c r="J498" i="3" s="1"/>
  <c r="I499" i="3"/>
  <c r="J499" i="3" s="1"/>
  <c r="I500" i="3"/>
  <c r="J500" i="3" s="1"/>
  <c r="I501" i="3"/>
  <c r="I502" i="3"/>
  <c r="J502" i="3" s="1"/>
  <c r="I503" i="3"/>
  <c r="J503" i="3" s="1"/>
  <c r="I504" i="3"/>
  <c r="J504" i="3" s="1"/>
  <c r="I505" i="3"/>
  <c r="I506" i="3"/>
  <c r="J506" i="3" s="1"/>
  <c r="I507" i="3"/>
  <c r="J507" i="3" s="1"/>
  <c r="I508" i="3"/>
  <c r="I509" i="3"/>
  <c r="I510" i="3"/>
  <c r="J510" i="3" s="1"/>
  <c r="I400" i="3"/>
  <c r="J400" i="3" s="1"/>
  <c r="I401" i="3"/>
  <c r="J401" i="3" s="1"/>
  <c r="I402" i="3"/>
  <c r="I403" i="3"/>
  <c r="J403" i="3" s="1"/>
  <c r="I404" i="3"/>
  <c r="J404" i="3" s="1"/>
  <c r="I405" i="3"/>
  <c r="J405" i="3" s="1"/>
  <c r="I406" i="3"/>
  <c r="I407" i="3"/>
  <c r="J407" i="3" s="1"/>
  <c r="I408" i="3"/>
  <c r="I409" i="3"/>
  <c r="J409" i="3" s="1"/>
  <c r="I410" i="3"/>
  <c r="I411" i="3"/>
  <c r="J411" i="3" s="1"/>
  <c r="I412" i="3"/>
  <c r="J412" i="3" s="1"/>
  <c r="I413" i="3"/>
  <c r="J413" i="3" s="1"/>
  <c r="I511" i="3"/>
  <c r="I512" i="3"/>
  <c r="J512" i="3" s="1"/>
  <c r="I513" i="3"/>
  <c r="J513" i="3" s="1"/>
  <c r="I514" i="3"/>
  <c r="J514" i="3" s="1"/>
  <c r="I515" i="3"/>
  <c r="I516" i="3"/>
  <c r="J516" i="3" s="1"/>
  <c r="I517" i="3"/>
  <c r="J517" i="3" s="1"/>
  <c r="I518" i="3"/>
  <c r="J518" i="3" s="1"/>
  <c r="I519" i="3"/>
  <c r="I520" i="3"/>
  <c r="J520" i="3" s="1"/>
  <c r="I521" i="3"/>
  <c r="J521" i="3" s="1"/>
  <c r="I522" i="3"/>
  <c r="J522" i="3" s="1"/>
  <c r="I523" i="3"/>
  <c r="I524" i="3"/>
  <c r="J524" i="3" s="1"/>
  <c r="I525" i="3"/>
  <c r="J525" i="3" s="1"/>
  <c r="I526" i="3"/>
  <c r="J526" i="3" s="1"/>
  <c r="I527" i="3"/>
  <c r="I528" i="3"/>
  <c r="J528" i="3" s="1"/>
  <c r="I529" i="3"/>
  <c r="J529" i="3" s="1"/>
  <c r="I530" i="3"/>
  <c r="J530" i="3" s="1"/>
  <c r="I531" i="3"/>
  <c r="I532" i="3"/>
  <c r="J532" i="3" s="1"/>
  <c r="I533" i="3"/>
  <c r="J533" i="3" s="1"/>
  <c r="I534" i="3"/>
  <c r="J534" i="3" s="1"/>
  <c r="I535" i="3"/>
  <c r="I536" i="3"/>
  <c r="J536" i="3" s="1"/>
  <c r="I537" i="3"/>
  <c r="J537" i="3" s="1"/>
  <c r="I538" i="3"/>
  <c r="J538" i="3" s="1"/>
  <c r="I539" i="3"/>
  <c r="I540" i="3"/>
  <c r="J540" i="3" s="1"/>
  <c r="I541" i="3"/>
  <c r="I542" i="3"/>
  <c r="I543" i="3"/>
  <c r="I544" i="3"/>
  <c r="J544" i="3" s="1"/>
  <c r="I545" i="3"/>
  <c r="J545" i="3" s="1"/>
  <c r="I546" i="3"/>
  <c r="J546" i="3" s="1"/>
  <c r="I547" i="3"/>
  <c r="I548" i="3"/>
  <c r="J548" i="3" s="1"/>
  <c r="I549" i="3"/>
  <c r="J549" i="3" s="1"/>
  <c r="I550" i="3"/>
  <c r="J550" i="3" s="1"/>
  <c r="I205" i="3"/>
  <c r="I206" i="3"/>
  <c r="J206" i="3" s="1"/>
  <c r="I207" i="3"/>
  <c r="I208" i="3"/>
  <c r="J208" i="3" s="1"/>
  <c r="I209" i="3"/>
  <c r="I210" i="3"/>
  <c r="J210" i="3" s="1"/>
  <c r="I211" i="3"/>
  <c r="J211" i="3" s="1"/>
  <c r="I212" i="3"/>
  <c r="J212" i="3" s="1"/>
  <c r="I213" i="3"/>
  <c r="I214" i="3"/>
  <c r="J214" i="3" s="1"/>
  <c r="I215" i="3"/>
  <c r="J215" i="3" s="1"/>
  <c r="I216" i="3"/>
  <c r="J216" i="3" s="1"/>
  <c r="I217" i="3"/>
  <c r="I218" i="3"/>
  <c r="J218" i="3" s="1"/>
  <c r="I219" i="3"/>
  <c r="J219" i="3" s="1"/>
  <c r="I220" i="3"/>
  <c r="J220" i="3" s="1"/>
  <c r="I221" i="3"/>
  <c r="I222" i="3"/>
  <c r="J222" i="3" s="1"/>
  <c r="I223" i="3"/>
  <c r="J223" i="3" s="1"/>
  <c r="I224" i="3"/>
  <c r="J224" i="3" s="1"/>
  <c r="I225" i="3"/>
  <c r="I226" i="3"/>
  <c r="J226" i="3" s="1"/>
  <c r="I227" i="3"/>
  <c r="J227" i="3" s="1"/>
  <c r="I228" i="3"/>
  <c r="J228" i="3" s="1"/>
  <c r="I229" i="3"/>
  <c r="I230" i="3"/>
  <c r="J230" i="3" s="1"/>
  <c r="I231" i="3"/>
  <c r="J231" i="3" s="1"/>
  <c r="I232" i="3"/>
  <c r="J232" i="3" s="1"/>
  <c r="I233" i="3"/>
  <c r="I234" i="3"/>
  <c r="J234" i="3" s="1"/>
  <c r="I235" i="3"/>
  <c r="J235" i="3" s="1"/>
  <c r="I236" i="3"/>
  <c r="J236" i="3" s="1"/>
  <c r="I237" i="3"/>
  <c r="I238" i="3"/>
  <c r="J238" i="3" s="1"/>
  <c r="I239" i="3"/>
  <c r="J239" i="3" s="1"/>
  <c r="I240" i="3"/>
  <c r="J240" i="3" s="1"/>
  <c r="I241" i="3"/>
  <c r="I242" i="3"/>
  <c r="J242" i="3" s="1"/>
  <c r="I243" i="3"/>
  <c r="I244" i="3"/>
  <c r="J244" i="3" s="1"/>
  <c r="I245" i="3"/>
  <c r="I246" i="3"/>
  <c r="J246" i="3" s="1"/>
  <c r="I247" i="3"/>
  <c r="J247" i="3" s="1"/>
  <c r="I248" i="3"/>
  <c r="J248" i="3" s="1"/>
  <c r="I249" i="3"/>
  <c r="I250" i="3"/>
  <c r="J250" i="3" s="1"/>
  <c r="I16" i="3"/>
  <c r="J16" i="3" s="1"/>
  <c r="I17" i="3"/>
  <c r="J17" i="3" s="1"/>
  <c r="I18" i="3"/>
  <c r="I19" i="3"/>
  <c r="J19" i="3" s="1"/>
  <c r="I20" i="3"/>
  <c r="J20" i="3" s="1"/>
  <c r="I21" i="3"/>
  <c r="J21" i="3" s="1"/>
  <c r="I22" i="3"/>
  <c r="I251" i="3"/>
  <c r="J251" i="3" s="1"/>
  <c r="I252" i="3"/>
  <c r="J252" i="3" s="1"/>
  <c r="I253" i="3"/>
  <c r="J253" i="3" s="1"/>
  <c r="I254" i="3"/>
  <c r="I255" i="3"/>
  <c r="J255" i="3" s="1"/>
  <c r="I256" i="3"/>
  <c r="J256" i="3" s="1"/>
  <c r="I257" i="3"/>
  <c r="J257" i="3" s="1"/>
  <c r="I258" i="3"/>
  <c r="I259" i="3"/>
  <c r="J259" i="3" s="1"/>
  <c r="I260" i="3"/>
  <c r="J260" i="3" s="1"/>
  <c r="I261" i="3"/>
  <c r="J261" i="3" s="1"/>
  <c r="I262" i="3"/>
  <c r="I263" i="3"/>
  <c r="J263" i="3" s="1"/>
  <c r="I264" i="3"/>
  <c r="J264" i="3" s="1"/>
  <c r="I23" i="3"/>
  <c r="J23" i="3" s="1"/>
  <c r="I24" i="3"/>
  <c r="I25" i="3"/>
  <c r="J25" i="3" s="1"/>
  <c r="I26" i="3"/>
  <c r="J26" i="3" s="1"/>
  <c r="I27" i="3"/>
  <c r="I28" i="3"/>
  <c r="I29" i="3"/>
  <c r="J29" i="3" s="1"/>
  <c r="I30" i="3"/>
  <c r="J30" i="3" s="1"/>
  <c r="I31" i="3"/>
  <c r="J31" i="3" s="1"/>
  <c r="I265" i="3"/>
  <c r="I266" i="3"/>
  <c r="J266" i="3" s="1"/>
  <c r="I267" i="3"/>
  <c r="J267" i="3" s="1"/>
  <c r="I268" i="3"/>
  <c r="J268" i="3" s="1"/>
  <c r="I269" i="3"/>
  <c r="I270" i="3"/>
  <c r="J270" i="3" s="1"/>
  <c r="I271" i="3"/>
  <c r="I272" i="3"/>
  <c r="J272" i="3" s="1"/>
  <c r="I273" i="3"/>
  <c r="I274" i="3"/>
  <c r="J274" i="3" s="1"/>
  <c r="I275" i="3"/>
  <c r="J275" i="3" s="1"/>
  <c r="I276" i="3"/>
  <c r="J276" i="3" s="1"/>
  <c r="I277" i="3"/>
  <c r="I278" i="3"/>
  <c r="I279" i="3"/>
  <c r="J279" i="3" s="1"/>
  <c r="I280" i="3"/>
  <c r="J280" i="3" s="1"/>
  <c r="I281" i="3"/>
  <c r="I282" i="3"/>
  <c r="I283" i="3"/>
  <c r="J283" i="3" s="1"/>
  <c r="I284" i="3"/>
  <c r="J284" i="3" s="1"/>
  <c r="I285" i="3"/>
  <c r="I286" i="3"/>
  <c r="I287" i="3"/>
  <c r="J287" i="3" s="1"/>
  <c r="I288" i="3"/>
  <c r="J288" i="3" s="1"/>
  <c r="I289" i="3"/>
  <c r="I290" i="3"/>
  <c r="I291" i="3"/>
  <c r="J291" i="3" s="1"/>
  <c r="I292" i="3"/>
  <c r="J292" i="3" s="1"/>
  <c r="I293" i="3"/>
  <c r="I32" i="3"/>
  <c r="I33" i="3"/>
  <c r="J33" i="3" s="1"/>
  <c r="I34" i="3"/>
  <c r="J34" i="3" s="1"/>
  <c r="I35" i="3"/>
  <c r="I36" i="3"/>
  <c r="I37" i="3"/>
  <c r="J37" i="3" s="1"/>
  <c r="I38" i="3"/>
  <c r="J38" i="3" s="1"/>
  <c r="I39" i="3"/>
  <c r="I40" i="3"/>
  <c r="I41" i="3"/>
  <c r="J41" i="3" s="1"/>
  <c r="I42" i="3"/>
  <c r="J42" i="3" s="1"/>
  <c r="I43" i="3"/>
  <c r="I44" i="3"/>
  <c r="I45" i="3"/>
  <c r="J45" i="3" s="1"/>
  <c r="I46" i="3"/>
  <c r="J46" i="3" s="1"/>
  <c r="I47" i="3"/>
  <c r="I48" i="3"/>
  <c r="I49" i="3"/>
  <c r="J49" i="3" s="1"/>
  <c r="I50" i="3"/>
  <c r="J50" i="3" s="1"/>
  <c r="I51" i="3"/>
  <c r="I52" i="3"/>
  <c r="I53" i="3"/>
  <c r="I54" i="3"/>
  <c r="J54" i="3" s="1"/>
  <c r="I55" i="3"/>
  <c r="I56" i="3"/>
  <c r="I57" i="3"/>
  <c r="I58" i="3"/>
  <c r="J58" i="3" s="1"/>
  <c r="I59" i="3"/>
  <c r="I60" i="3"/>
  <c r="I61" i="3"/>
  <c r="J61" i="3" s="1"/>
  <c r="I62" i="3"/>
  <c r="J62" i="3" s="1"/>
  <c r="I63" i="3"/>
  <c r="I64" i="3"/>
  <c r="I65" i="3"/>
  <c r="J65" i="3" s="1"/>
  <c r="I66" i="3"/>
  <c r="J66" i="3" s="1"/>
  <c r="I294" i="3"/>
  <c r="I295" i="3"/>
  <c r="I296" i="3"/>
  <c r="I297" i="3"/>
  <c r="J297" i="3" s="1"/>
  <c r="I298" i="3"/>
  <c r="I299" i="3"/>
  <c r="I300" i="3"/>
  <c r="I301" i="3"/>
  <c r="J301" i="3" s="1"/>
  <c r="I302" i="3"/>
  <c r="I303" i="3"/>
  <c r="I304" i="3"/>
  <c r="J304" i="3" s="1"/>
  <c r="I305" i="3"/>
  <c r="J305" i="3" s="1"/>
  <c r="I306" i="3"/>
  <c r="I307" i="3"/>
  <c r="I308" i="3"/>
  <c r="J308" i="3" s="1"/>
  <c r="I309" i="3"/>
  <c r="J309" i="3" s="1"/>
  <c r="I310" i="3"/>
  <c r="I311" i="3"/>
  <c r="I312" i="3"/>
  <c r="J312" i="3" s="1"/>
  <c r="I313" i="3"/>
  <c r="J313" i="3" s="1"/>
  <c r="I314" i="3"/>
  <c r="I315" i="3"/>
  <c r="I316" i="3"/>
  <c r="I317" i="3"/>
  <c r="J317" i="3" s="1"/>
  <c r="I318" i="3"/>
  <c r="I319" i="3"/>
  <c r="I320" i="3"/>
  <c r="J320" i="3" s="1"/>
  <c r="I321" i="3"/>
  <c r="J321" i="3" s="1"/>
  <c r="I67" i="3"/>
  <c r="I68" i="3"/>
  <c r="I69" i="3"/>
  <c r="J69" i="3" s="1"/>
  <c r="I70" i="3"/>
  <c r="J70" i="3" s="1"/>
  <c r="I71" i="3"/>
  <c r="I72" i="3"/>
  <c r="I73" i="3"/>
  <c r="I74" i="3"/>
  <c r="J74" i="3" s="1"/>
  <c r="I75" i="3"/>
  <c r="I76" i="3"/>
  <c r="I77" i="3"/>
  <c r="I78" i="3"/>
  <c r="J78" i="3" s="1"/>
  <c r="I79" i="3"/>
  <c r="I80" i="3"/>
  <c r="I81" i="3"/>
  <c r="J81" i="3" s="1"/>
  <c r="I82" i="3"/>
  <c r="J82" i="3" s="1"/>
  <c r="I83" i="3"/>
  <c r="I84" i="3"/>
  <c r="I85" i="3"/>
  <c r="J85" i="3" s="1"/>
  <c r="I86" i="3"/>
  <c r="J86" i="3" s="1"/>
  <c r="I87" i="3"/>
  <c r="I88" i="3"/>
  <c r="I89" i="3"/>
  <c r="J89" i="3" s="1"/>
  <c r="I90" i="3"/>
  <c r="J90" i="3" s="1"/>
  <c r="I91" i="3"/>
  <c r="I92" i="3"/>
  <c r="I93" i="3"/>
  <c r="I94" i="3"/>
  <c r="J94" i="3" s="1"/>
  <c r="I95" i="3"/>
  <c r="I96" i="3"/>
  <c r="I97" i="3"/>
  <c r="J97" i="3" s="1"/>
  <c r="I98" i="3"/>
  <c r="J98" i="3" s="1"/>
  <c r="I99" i="3"/>
  <c r="I100" i="3"/>
  <c r="I101" i="3"/>
  <c r="J101" i="3" s="1"/>
  <c r="I102" i="3"/>
  <c r="J102" i="3" s="1"/>
  <c r="I103" i="3"/>
  <c r="I104" i="3"/>
  <c r="I105" i="3"/>
  <c r="I106" i="3"/>
  <c r="J106" i="3" s="1"/>
  <c r="I107" i="3"/>
  <c r="I108" i="3"/>
  <c r="I109" i="3"/>
  <c r="I110" i="3"/>
  <c r="J110" i="3" s="1"/>
  <c r="I111" i="3"/>
  <c r="I112" i="3"/>
  <c r="I113" i="3"/>
  <c r="J113" i="3" s="1"/>
  <c r="I114" i="3"/>
  <c r="J114" i="3" s="1"/>
  <c r="I115" i="3"/>
  <c r="I116" i="3"/>
  <c r="I117" i="3"/>
  <c r="J117" i="3" s="1"/>
  <c r="I118" i="3"/>
  <c r="J118" i="3" s="1"/>
  <c r="I119" i="3"/>
  <c r="I120" i="3"/>
  <c r="I121" i="3"/>
  <c r="J121" i="3" s="1"/>
  <c r="I122" i="3"/>
  <c r="J122" i="3" s="1"/>
  <c r="I123" i="3"/>
  <c r="I124" i="3"/>
  <c r="I125" i="3"/>
  <c r="I126" i="3"/>
  <c r="J126" i="3" s="1"/>
  <c r="I127" i="3"/>
  <c r="I128" i="3"/>
  <c r="I129" i="3"/>
  <c r="J129" i="3" s="1"/>
  <c r="I130" i="3"/>
  <c r="J130" i="3" s="1"/>
  <c r="I131" i="3"/>
  <c r="I132" i="3"/>
  <c r="I133" i="3"/>
  <c r="J133" i="3" s="1"/>
  <c r="I134" i="3"/>
  <c r="J134" i="3" s="1"/>
  <c r="I135" i="3"/>
  <c r="I136" i="3"/>
  <c r="I137" i="3"/>
  <c r="I138" i="3"/>
  <c r="J138" i="3" s="1"/>
  <c r="I139" i="3"/>
  <c r="I140" i="3"/>
  <c r="I141" i="3"/>
  <c r="J141" i="3" s="1"/>
  <c r="I142" i="3"/>
  <c r="J142" i="3" s="1"/>
  <c r="I143" i="3"/>
  <c r="I144" i="3"/>
  <c r="I145" i="3"/>
  <c r="J145" i="3" s="1"/>
  <c r="I146" i="3"/>
  <c r="J146" i="3" s="1"/>
  <c r="I147" i="3"/>
  <c r="I148" i="3"/>
  <c r="I149" i="3"/>
  <c r="J149" i="3" s="1"/>
  <c r="I150" i="3"/>
  <c r="J150" i="3" s="1"/>
  <c r="I151" i="3"/>
  <c r="I152" i="3"/>
  <c r="I153" i="3"/>
  <c r="J153" i="3" s="1"/>
  <c r="I154" i="3"/>
  <c r="J154" i="3" s="1"/>
  <c r="I155" i="3"/>
  <c r="I156" i="3"/>
  <c r="I157" i="3"/>
  <c r="I158" i="3"/>
  <c r="J158" i="3" s="1"/>
  <c r="I159" i="3"/>
  <c r="I160" i="3"/>
  <c r="I161" i="3"/>
  <c r="J161" i="3" s="1"/>
  <c r="I162" i="3"/>
  <c r="J162" i="3" s="1"/>
  <c r="I163" i="3"/>
  <c r="I164" i="3"/>
  <c r="I165" i="3"/>
  <c r="J165" i="3" s="1"/>
  <c r="I166" i="3"/>
  <c r="J166" i="3" s="1"/>
  <c r="I167" i="3"/>
  <c r="I168" i="3"/>
  <c r="I169" i="3"/>
  <c r="I170" i="3"/>
  <c r="J170" i="3" s="1"/>
  <c r="I171" i="3"/>
  <c r="I172" i="3"/>
  <c r="I173" i="3"/>
  <c r="J173" i="3" s="1"/>
  <c r="I174" i="3"/>
  <c r="J174" i="3" s="1"/>
  <c r="I175" i="3"/>
  <c r="I176" i="3"/>
  <c r="I177" i="3"/>
  <c r="J177" i="3" s="1"/>
  <c r="I178" i="3"/>
  <c r="J178" i="3" s="1"/>
  <c r="I179" i="3"/>
  <c r="I180" i="3"/>
  <c r="I181" i="3"/>
  <c r="J181" i="3" s="1"/>
  <c r="I182" i="3"/>
  <c r="J182" i="3" s="1"/>
  <c r="I183" i="3"/>
  <c r="I184" i="3"/>
  <c r="I185" i="3"/>
  <c r="J185" i="3" s="1"/>
  <c r="I186" i="3"/>
  <c r="J186" i="3" s="1"/>
  <c r="I187" i="3"/>
  <c r="I188" i="3"/>
  <c r="I189" i="3"/>
  <c r="J189" i="3" s="1"/>
  <c r="I190" i="3"/>
  <c r="J190" i="3" s="1"/>
  <c r="I191" i="3"/>
  <c r="I192" i="3"/>
  <c r="I193" i="3"/>
  <c r="J193" i="3" s="1"/>
  <c r="I194" i="3"/>
  <c r="J194" i="3" s="1"/>
  <c r="I195" i="3"/>
  <c r="I196" i="3"/>
  <c r="I197" i="3"/>
  <c r="J197" i="3" s="1"/>
  <c r="I198" i="3"/>
  <c r="J198" i="3" s="1"/>
  <c r="I199" i="3"/>
  <c r="I200" i="3"/>
  <c r="I201" i="3"/>
  <c r="I202" i="3"/>
  <c r="J202" i="3" s="1"/>
  <c r="I203" i="3"/>
  <c r="I204" i="3"/>
  <c r="I322" i="3"/>
  <c r="J322" i="3" s="1"/>
  <c r="I323" i="3"/>
  <c r="J323" i="3" s="1"/>
  <c r="I324" i="3"/>
  <c r="I325" i="3"/>
  <c r="I326" i="3"/>
  <c r="J326" i="3" s="1"/>
  <c r="I327" i="3"/>
  <c r="J327" i="3" s="1"/>
  <c r="I328" i="3"/>
  <c r="I329" i="3"/>
  <c r="I330" i="3"/>
  <c r="J330" i="3" s="1"/>
  <c r="I331" i="3"/>
  <c r="J331" i="3" s="1"/>
  <c r="I332" i="3"/>
  <c r="I333" i="3"/>
  <c r="I334" i="3"/>
  <c r="J334" i="3" s="1"/>
  <c r="I335" i="3"/>
  <c r="J335" i="3" s="1"/>
  <c r="I336" i="3"/>
  <c r="I337" i="3"/>
  <c r="I338" i="3"/>
  <c r="I339" i="3"/>
  <c r="J339" i="3" s="1"/>
  <c r="I340" i="3"/>
  <c r="I15" i="3"/>
  <c r="I355" i="3"/>
  <c r="J355" i="3" s="1"/>
  <c r="I356" i="3"/>
  <c r="J356" i="3" s="1"/>
  <c r="I357" i="3"/>
  <c r="I358" i="3"/>
  <c r="I359" i="3"/>
  <c r="J359" i="3" s="1"/>
  <c r="I360" i="3"/>
  <c r="J360" i="3" s="1"/>
  <c r="I341" i="3"/>
  <c r="I342" i="3"/>
  <c r="I343" i="3"/>
  <c r="I344" i="3"/>
  <c r="J344" i="3" s="1"/>
  <c r="I345" i="3"/>
  <c r="I346" i="3"/>
  <c r="I347" i="3"/>
  <c r="J347" i="3" s="1"/>
  <c r="I348" i="3"/>
  <c r="J348" i="3" s="1"/>
  <c r="I349" i="3"/>
  <c r="I350" i="3"/>
  <c r="I351" i="3"/>
  <c r="J351" i="3" s="1"/>
  <c r="I352" i="3"/>
  <c r="J352" i="3" s="1"/>
  <c r="I353" i="3"/>
  <c r="I354" i="3"/>
  <c r="I14" i="3"/>
  <c r="J14" i="3" s="1"/>
  <c r="I5" i="3"/>
  <c r="J5" i="3" s="1"/>
  <c r="I6" i="3"/>
  <c r="I4" i="3"/>
  <c r="I3" i="3"/>
  <c r="J3" i="3" s="1"/>
  <c r="I7" i="3"/>
  <c r="J7" i="3" s="1"/>
  <c r="I363" i="3"/>
  <c r="I9" i="3"/>
  <c r="I10" i="3"/>
  <c r="J10" i="3" s="1"/>
  <c r="I11" i="3"/>
  <c r="J11" i="3" s="1"/>
  <c r="I12" i="3"/>
  <c r="I13" i="3"/>
  <c r="I369" i="3"/>
  <c r="J369" i="3" s="1"/>
  <c r="I366" i="3"/>
  <c r="J366" i="3" s="1"/>
  <c r="I367" i="3"/>
  <c r="I368" i="3"/>
  <c r="I380" i="3"/>
  <c r="J380" i="3" s="1"/>
  <c r="I381" i="3"/>
  <c r="J381" i="3" s="1"/>
  <c r="I382" i="3"/>
  <c r="I383" i="3"/>
  <c r="I384" i="3"/>
  <c r="J384" i="3" s="1"/>
  <c r="I385" i="3"/>
  <c r="J385" i="3" s="1"/>
  <c r="I386" i="3"/>
  <c r="I375" i="3"/>
  <c r="I376" i="3"/>
  <c r="J376" i="3" s="1"/>
  <c r="I377" i="3"/>
  <c r="J377" i="3" s="1"/>
  <c r="I378" i="3"/>
  <c r="I379" i="3"/>
  <c r="I374" i="3"/>
  <c r="J374" i="3" s="1"/>
  <c r="I364" i="3"/>
  <c r="J364" i="3" s="1"/>
  <c r="I365" i="3"/>
  <c r="I370" i="3"/>
  <c r="I371" i="3"/>
  <c r="J371" i="3" s="1"/>
  <c r="I372" i="3"/>
  <c r="J372" i="3" s="1"/>
  <c r="I373" i="3"/>
  <c r="I362" i="3"/>
  <c r="I8" i="3"/>
  <c r="J8" i="3" s="1"/>
  <c r="I361" i="3"/>
  <c r="J361" i="3" s="1"/>
  <c r="J572" i="3"/>
  <c r="J576" i="3"/>
  <c r="J588" i="3"/>
  <c r="J592" i="3"/>
  <c r="J596" i="3"/>
  <c r="J600" i="3"/>
  <c r="J580" i="3"/>
  <c r="J565" i="3"/>
  <c r="J569" i="3"/>
  <c r="J571" i="3"/>
  <c r="J560" i="3"/>
  <c r="J583" i="3"/>
  <c r="J602" i="3"/>
  <c r="J606" i="3"/>
  <c r="J610" i="3"/>
  <c r="J614" i="3"/>
  <c r="J618" i="3"/>
  <c r="J622" i="3"/>
  <c r="J625" i="3"/>
  <c r="J626" i="3"/>
  <c r="J630" i="3"/>
  <c r="J634" i="3"/>
  <c r="J636" i="3"/>
  <c r="J638" i="3"/>
  <c r="J553" i="3"/>
  <c r="J415" i="3"/>
  <c r="J419" i="3"/>
  <c r="J423" i="3"/>
  <c r="J427" i="3"/>
  <c r="J431" i="3"/>
  <c r="J435" i="3"/>
  <c r="J439" i="3"/>
  <c r="J441" i="3"/>
  <c r="J442" i="3"/>
  <c r="J556" i="3"/>
  <c r="J457" i="3"/>
  <c r="J461" i="3"/>
  <c r="J463" i="3"/>
  <c r="J465" i="3"/>
  <c r="J469" i="3"/>
  <c r="J473" i="3"/>
  <c r="J477" i="3"/>
  <c r="J443" i="3"/>
  <c r="J447" i="3"/>
  <c r="J451" i="3"/>
  <c r="J482" i="3"/>
  <c r="J485" i="3"/>
  <c r="J389" i="3"/>
  <c r="J391" i="3"/>
  <c r="J395" i="3"/>
  <c r="J399" i="3"/>
  <c r="J489" i="3"/>
  <c r="J493" i="3"/>
  <c r="J497" i="3"/>
  <c r="J501" i="3"/>
  <c r="J505" i="3"/>
  <c r="J508" i="3"/>
  <c r="J509" i="3"/>
  <c r="J402" i="3"/>
  <c r="J406" i="3"/>
  <c r="J408" i="3"/>
  <c r="J410" i="3"/>
  <c r="J511" i="3"/>
  <c r="J515" i="3"/>
  <c r="J519" i="3"/>
  <c r="J523" i="3"/>
  <c r="J527" i="3"/>
  <c r="J531" i="3"/>
  <c r="J535" i="3"/>
  <c r="J539" i="3"/>
  <c r="J541" i="3"/>
  <c r="J542" i="3"/>
  <c r="J543" i="3"/>
  <c r="J547" i="3"/>
  <c r="J205" i="3"/>
  <c r="J207" i="3"/>
  <c r="J209" i="3"/>
  <c r="J213" i="3"/>
  <c r="J217" i="3"/>
  <c r="J221" i="3"/>
  <c r="J225" i="3"/>
  <c r="J229" i="3"/>
  <c r="J233" i="3"/>
  <c r="J237" i="3"/>
  <c r="J241" i="3"/>
  <c r="J243" i="3"/>
  <c r="J245" i="3"/>
  <c r="J249" i="3"/>
  <c r="J18" i="3"/>
  <c r="J22" i="3"/>
  <c r="J254" i="3"/>
  <c r="J258" i="3"/>
  <c r="J262" i="3"/>
  <c r="J24" i="3"/>
  <c r="J27" i="3"/>
  <c r="J28" i="3"/>
  <c r="J265" i="3"/>
  <c r="J269" i="3"/>
  <c r="J271" i="3"/>
  <c r="J273" i="3"/>
  <c r="J277" i="3"/>
  <c r="J278" i="3"/>
  <c r="J281" i="3"/>
  <c r="J282" i="3"/>
  <c r="J285" i="3"/>
  <c r="J286" i="3"/>
  <c r="J289" i="3"/>
  <c r="J290" i="3"/>
  <c r="J293" i="3"/>
  <c r="J32" i="3"/>
  <c r="J35" i="3"/>
  <c r="J36" i="3"/>
  <c r="J39" i="3"/>
  <c r="J40" i="3"/>
  <c r="J43" i="3"/>
  <c r="J44" i="3"/>
  <c r="J47" i="3"/>
  <c r="J48" i="3"/>
  <c r="J51" i="3"/>
  <c r="J52" i="3"/>
  <c r="J53" i="3"/>
  <c r="J55" i="3"/>
  <c r="J56" i="3"/>
  <c r="J57" i="3"/>
  <c r="J59" i="3"/>
  <c r="J60" i="3"/>
  <c r="J63" i="3"/>
  <c r="J64" i="3"/>
  <c r="J294" i="3"/>
  <c r="J295" i="3"/>
  <c r="J296" i="3"/>
  <c r="J298" i="3"/>
  <c r="J299" i="3"/>
  <c r="J300" i="3"/>
  <c r="J302" i="3"/>
  <c r="J303" i="3"/>
  <c r="J306" i="3"/>
  <c r="J307" i="3"/>
  <c r="J310" i="3"/>
  <c r="J311" i="3"/>
  <c r="J314" i="3"/>
  <c r="J315" i="3"/>
  <c r="J316" i="3"/>
  <c r="J318" i="3"/>
  <c r="J319" i="3"/>
  <c r="J67" i="3"/>
  <c r="J68" i="3"/>
  <c r="J71" i="3"/>
  <c r="J72" i="3"/>
  <c r="J73" i="3"/>
  <c r="J75" i="3"/>
  <c r="J76" i="3"/>
  <c r="J77" i="3"/>
  <c r="J79" i="3"/>
  <c r="J80" i="3"/>
  <c r="J83" i="3"/>
  <c r="J84" i="3"/>
  <c r="J87" i="3"/>
  <c r="J88" i="3"/>
  <c r="J91" i="3"/>
  <c r="J92" i="3"/>
  <c r="J93" i="3"/>
  <c r="J95" i="3"/>
  <c r="J96" i="3"/>
  <c r="J99" i="3"/>
  <c r="J100" i="3"/>
  <c r="J103" i="3"/>
  <c r="J104" i="3"/>
  <c r="J105" i="3"/>
  <c r="J107" i="3"/>
  <c r="J108" i="3"/>
  <c r="J109" i="3"/>
  <c r="J111" i="3"/>
  <c r="J112" i="3"/>
  <c r="J115" i="3"/>
  <c r="J116" i="3"/>
  <c r="J119" i="3"/>
  <c r="J120" i="3"/>
  <c r="J123" i="3"/>
  <c r="J124" i="3"/>
  <c r="J125" i="3"/>
  <c r="J127" i="3"/>
  <c r="J128" i="3"/>
  <c r="J131" i="3"/>
  <c r="J132" i="3"/>
  <c r="J135" i="3"/>
  <c r="J136" i="3"/>
  <c r="J137" i="3"/>
  <c r="J139" i="3"/>
  <c r="J140" i="3"/>
  <c r="J143" i="3"/>
  <c r="J144" i="3"/>
  <c r="J147" i="3"/>
  <c r="J148" i="3"/>
  <c r="J151" i="3"/>
  <c r="J152" i="3"/>
  <c r="J155" i="3"/>
  <c r="J156" i="3"/>
  <c r="J157" i="3"/>
  <c r="J159" i="3"/>
  <c r="J160" i="3"/>
  <c r="J163" i="3"/>
  <c r="J164" i="3"/>
  <c r="J167" i="3"/>
  <c r="J168" i="3"/>
  <c r="J169" i="3"/>
  <c r="J171" i="3"/>
  <c r="J172" i="3"/>
  <c r="J175" i="3"/>
  <c r="J176" i="3"/>
  <c r="J179" i="3"/>
  <c r="J180" i="3"/>
  <c r="J183" i="3"/>
  <c r="J184" i="3"/>
  <c r="J187" i="3"/>
  <c r="J188" i="3"/>
  <c r="J191" i="3"/>
  <c r="J192" i="3"/>
  <c r="J195" i="3"/>
  <c r="J196" i="3"/>
  <c r="J199" i="3"/>
  <c r="J200" i="3"/>
  <c r="J201" i="3"/>
  <c r="J203" i="3"/>
  <c r="J204" i="3"/>
  <c r="J324" i="3"/>
  <c r="J325" i="3"/>
  <c r="J328" i="3"/>
  <c r="J329" i="3"/>
  <c r="J332" i="3"/>
  <c r="J333" i="3"/>
  <c r="J336" i="3"/>
  <c r="J337" i="3"/>
  <c r="J338" i="3"/>
  <c r="J340" i="3"/>
  <c r="J15" i="3"/>
  <c r="J357" i="3"/>
  <c r="J358" i="3"/>
  <c r="J341" i="3"/>
  <c r="J342" i="3"/>
  <c r="J343" i="3"/>
  <c r="J345" i="3"/>
  <c r="J346" i="3"/>
  <c r="J349" i="3"/>
  <c r="J350" i="3"/>
  <c r="J353" i="3"/>
  <c r="J354" i="3"/>
  <c r="J6" i="3"/>
  <c r="J4" i="3"/>
  <c r="J363" i="3"/>
  <c r="J9" i="3"/>
  <c r="J12" i="3"/>
  <c r="J13" i="3"/>
  <c r="J367" i="3"/>
  <c r="J368" i="3"/>
  <c r="J382" i="3"/>
  <c r="J383" i="3"/>
  <c r="J386" i="3"/>
  <c r="J375" i="3"/>
  <c r="J378" i="3"/>
  <c r="J379" i="3"/>
  <c r="J365" i="3"/>
  <c r="J370" i="3"/>
  <c r="J373" i="3"/>
  <c r="J362" i="3"/>
  <c r="H9" i="2"/>
  <c r="H10" i="2"/>
  <c r="H31" i="2"/>
  <c r="H30" i="2"/>
  <c r="H33" i="2"/>
  <c r="H32" i="2"/>
  <c r="H29" i="2"/>
  <c r="H28" i="2"/>
  <c r="H27" i="2"/>
  <c r="H26" i="2"/>
  <c r="H25" i="2"/>
  <c r="H24" i="2"/>
  <c r="H35" i="2"/>
  <c r="H11" i="2"/>
  <c r="H6" i="2"/>
  <c r="H4" i="2"/>
  <c r="H7" i="2"/>
  <c r="H8" i="2"/>
  <c r="H5" i="2"/>
  <c r="H37" i="2"/>
  <c r="H36" i="2"/>
  <c r="H15" i="2"/>
  <c r="H16" i="2"/>
  <c r="H21" i="2"/>
  <c r="H22" i="2"/>
  <c r="H17" i="2"/>
  <c r="H13" i="2"/>
  <c r="H12" i="2"/>
  <c r="H20" i="2"/>
  <c r="H18" i="2"/>
  <c r="H14" i="2"/>
  <c r="H19" i="2"/>
  <c r="H34" i="2"/>
  <c r="H23" i="2"/>
  <c r="H38" i="2"/>
  <c r="H39" i="2"/>
  <c r="H3" i="2"/>
  <c r="I9" i="2"/>
  <c r="I10" i="2"/>
  <c r="J10" i="2" s="1"/>
  <c r="I31" i="2"/>
  <c r="J31" i="2" s="1"/>
  <c r="I30" i="2"/>
  <c r="J30" i="2" s="1"/>
  <c r="I33" i="2"/>
  <c r="J33" i="2" s="1"/>
  <c r="I32" i="2"/>
  <c r="J32" i="2" s="1"/>
  <c r="I29" i="2"/>
  <c r="J29" i="2" s="1"/>
  <c r="I28" i="2"/>
  <c r="I27" i="2"/>
  <c r="J27" i="2" s="1"/>
  <c r="I26" i="2"/>
  <c r="J26" i="2" s="1"/>
  <c r="I25" i="2"/>
  <c r="J25" i="2" s="1"/>
  <c r="I24" i="2"/>
  <c r="J24" i="2" s="1"/>
  <c r="I35" i="2"/>
  <c r="J35" i="2" s="1"/>
  <c r="I11" i="2"/>
  <c r="J11" i="2" s="1"/>
  <c r="I6" i="2"/>
  <c r="J6" i="2" s="1"/>
  <c r="I4" i="2"/>
  <c r="I7" i="2"/>
  <c r="I8" i="2"/>
  <c r="J8" i="2" s="1"/>
  <c r="I5" i="2"/>
  <c r="J5" i="2" s="1"/>
  <c r="I37" i="2"/>
  <c r="I36" i="2"/>
  <c r="J36" i="2" s="1"/>
  <c r="I15" i="2"/>
  <c r="J15" i="2" s="1"/>
  <c r="I16" i="2"/>
  <c r="J16" i="2" s="1"/>
  <c r="I21" i="2"/>
  <c r="I22" i="2"/>
  <c r="J22" i="2" s="1"/>
  <c r="I17" i="2"/>
  <c r="J17" i="2" s="1"/>
  <c r="I13" i="2"/>
  <c r="J13" i="2" s="1"/>
  <c r="I12" i="2"/>
  <c r="I20" i="2"/>
  <c r="J20" i="2" s="1"/>
  <c r="I18" i="2"/>
  <c r="J18" i="2" s="1"/>
  <c r="I14" i="2"/>
  <c r="J14" i="2" s="1"/>
  <c r="I19" i="2"/>
  <c r="J19" i="2" s="1"/>
  <c r="I34" i="2"/>
  <c r="J34" i="2" s="1"/>
  <c r="I23" i="2"/>
  <c r="J23" i="2" s="1"/>
  <c r="I38" i="2"/>
  <c r="J38" i="2" s="1"/>
  <c r="I39" i="2"/>
  <c r="I3" i="2"/>
  <c r="J9" i="2"/>
  <c r="J28" i="2"/>
  <c r="J4" i="2"/>
  <c r="J7" i="2"/>
  <c r="J37" i="2"/>
  <c r="J21" i="2"/>
  <c r="J12" i="2"/>
  <c r="J39" i="2"/>
  <c r="J3" i="2"/>
  <c r="H3" i="1"/>
  <c r="H15" i="1"/>
  <c r="H4" i="1"/>
  <c r="H5" i="1"/>
  <c r="H6" i="1"/>
  <c r="H7" i="1"/>
  <c r="H8" i="1"/>
  <c r="H9" i="1"/>
  <c r="H10" i="1"/>
  <c r="H11" i="1"/>
  <c r="H12" i="1"/>
  <c r="H13" i="1"/>
  <c r="H14" i="1"/>
  <c r="H35" i="1"/>
  <c r="H22" i="1"/>
  <c r="H23" i="1"/>
  <c r="H24" i="1"/>
  <c r="H25" i="1"/>
  <c r="H26" i="1"/>
  <c r="H27" i="1"/>
  <c r="H28" i="1"/>
  <c r="H29" i="1"/>
  <c r="H30" i="1"/>
  <c r="H31" i="1"/>
  <c r="H32" i="1"/>
  <c r="H33" i="1"/>
  <c r="H34" i="1"/>
  <c r="H16" i="1"/>
  <c r="H17" i="1"/>
  <c r="H18" i="1"/>
  <c r="H19" i="1"/>
  <c r="H20" i="1"/>
  <c r="H21" i="1"/>
  <c r="H36" i="1"/>
  <c r="H85" i="1"/>
  <c r="H84" i="1"/>
  <c r="H86" i="1"/>
  <c r="H87" i="1"/>
  <c r="H56" i="1"/>
  <c r="H57" i="1"/>
  <c r="H58" i="1"/>
  <c r="H83" i="1"/>
  <c r="H59" i="1"/>
  <c r="H60" i="1"/>
  <c r="H61" i="1"/>
  <c r="H62" i="1"/>
  <c r="H63" i="1"/>
  <c r="H64" i="1"/>
  <c r="H65" i="1"/>
  <c r="H66" i="1"/>
  <c r="H67" i="1"/>
  <c r="H68" i="1"/>
  <c r="H69" i="1"/>
  <c r="H70" i="1"/>
  <c r="H71" i="1"/>
  <c r="H72" i="1"/>
  <c r="H73" i="1"/>
  <c r="H74" i="1"/>
  <c r="H50" i="1"/>
  <c r="H51" i="1"/>
  <c r="H52" i="1"/>
  <c r="H53" i="1"/>
  <c r="H75" i="1"/>
  <c r="H54" i="1"/>
  <c r="H55" i="1"/>
  <c r="H37" i="1"/>
  <c r="H38" i="1"/>
  <c r="H39" i="1"/>
  <c r="H40" i="1"/>
  <c r="H41" i="1"/>
  <c r="H42" i="1"/>
  <c r="H43" i="1"/>
  <c r="H44" i="1"/>
  <c r="H45" i="1"/>
  <c r="H46" i="1"/>
  <c r="H47" i="1"/>
  <c r="H48" i="1"/>
  <c r="H49" i="1"/>
  <c r="H76" i="1"/>
  <c r="H77" i="1"/>
  <c r="H78" i="1"/>
  <c r="H79" i="1"/>
  <c r="H80" i="1"/>
  <c r="H81" i="1"/>
  <c r="H82" i="1"/>
  <c r="H94" i="1"/>
  <c r="H95" i="1"/>
  <c r="H96" i="1"/>
  <c r="H97" i="1"/>
  <c r="H98" i="1"/>
  <c r="H99" i="1"/>
  <c r="H100" i="1"/>
  <c r="H101" i="1"/>
  <c r="H102" i="1"/>
  <c r="H90" i="1"/>
  <c r="H91" i="1"/>
  <c r="H92" i="1"/>
  <c r="H93" i="1"/>
  <c r="H89" i="1"/>
  <c r="H88"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I3" i="1"/>
  <c r="I15" i="1"/>
  <c r="I4" i="1"/>
  <c r="J4" i="1" s="1"/>
  <c r="I5" i="1"/>
  <c r="I6" i="1"/>
  <c r="I7" i="1"/>
  <c r="I8" i="1"/>
  <c r="J8" i="1" s="1"/>
  <c r="I9" i="1"/>
  <c r="I10" i="1"/>
  <c r="I11" i="1"/>
  <c r="J11" i="1" s="1"/>
  <c r="I12" i="1"/>
  <c r="J12" i="1" s="1"/>
  <c r="I13" i="1"/>
  <c r="I14" i="1"/>
  <c r="I35" i="1"/>
  <c r="J35" i="1" s="1"/>
  <c r="I22" i="1"/>
  <c r="J22" i="1" s="1"/>
  <c r="I23" i="1"/>
  <c r="I24" i="1"/>
  <c r="I25" i="1"/>
  <c r="J25" i="1" s="1"/>
  <c r="I26" i="1"/>
  <c r="J26" i="1" s="1"/>
  <c r="I27" i="1"/>
  <c r="I28" i="1"/>
  <c r="I29" i="1"/>
  <c r="J29" i="1" s="1"/>
  <c r="I30" i="1"/>
  <c r="J30" i="1" s="1"/>
  <c r="I31" i="1"/>
  <c r="I32" i="1"/>
  <c r="I33" i="1"/>
  <c r="J33" i="1" s="1"/>
  <c r="I34" i="1"/>
  <c r="J34" i="1" s="1"/>
  <c r="I16" i="1"/>
  <c r="I17" i="1"/>
  <c r="I18" i="1"/>
  <c r="J18" i="1" s="1"/>
  <c r="I19" i="1"/>
  <c r="J19" i="1" s="1"/>
  <c r="I20" i="1"/>
  <c r="I21" i="1"/>
  <c r="I36" i="1"/>
  <c r="I85" i="1"/>
  <c r="J85" i="1" s="1"/>
  <c r="I84" i="1"/>
  <c r="I86" i="1"/>
  <c r="I87" i="1"/>
  <c r="I56" i="1"/>
  <c r="J56" i="1" s="1"/>
  <c r="I57" i="1"/>
  <c r="I58" i="1"/>
  <c r="I83" i="1"/>
  <c r="J83" i="1" s="1"/>
  <c r="I59" i="1"/>
  <c r="J59" i="1" s="1"/>
  <c r="I60" i="1"/>
  <c r="I61" i="1"/>
  <c r="I62" i="1"/>
  <c r="J62" i="1" s="1"/>
  <c r="I63" i="1"/>
  <c r="J63" i="1" s="1"/>
  <c r="I64" i="1"/>
  <c r="I65" i="1"/>
  <c r="I66" i="1"/>
  <c r="J66" i="1" s="1"/>
  <c r="I67" i="1"/>
  <c r="J67" i="1" s="1"/>
  <c r="I68" i="1"/>
  <c r="I69" i="1"/>
  <c r="I70" i="1"/>
  <c r="J70" i="1" s="1"/>
  <c r="I71" i="1"/>
  <c r="J71" i="1" s="1"/>
  <c r="I72" i="1"/>
  <c r="I73" i="1"/>
  <c r="I74" i="1"/>
  <c r="J74" i="1" s="1"/>
  <c r="I50" i="1"/>
  <c r="J50" i="1" s="1"/>
  <c r="I51" i="1"/>
  <c r="I52" i="1"/>
  <c r="I53" i="1"/>
  <c r="J53" i="1" s="1"/>
  <c r="I75" i="1"/>
  <c r="J75" i="1" s="1"/>
  <c r="I54" i="1"/>
  <c r="I55" i="1"/>
  <c r="I37" i="1"/>
  <c r="I38" i="1"/>
  <c r="J38" i="1" s="1"/>
  <c r="I39" i="1"/>
  <c r="I40" i="1"/>
  <c r="I41" i="1"/>
  <c r="I42" i="1"/>
  <c r="J42" i="1" s="1"/>
  <c r="I43" i="1"/>
  <c r="I44" i="1"/>
  <c r="I45" i="1"/>
  <c r="J45" i="1" s="1"/>
  <c r="I46" i="1"/>
  <c r="J46" i="1" s="1"/>
  <c r="I47" i="1"/>
  <c r="I48" i="1"/>
  <c r="I49" i="1"/>
  <c r="J49" i="1" s="1"/>
  <c r="I76" i="1"/>
  <c r="J76" i="1" s="1"/>
  <c r="I77" i="1"/>
  <c r="I78" i="1"/>
  <c r="I79" i="1"/>
  <c r="J79" i="1" s="1"/>
  <c r="I80" i="1"/>
  <c r="J80" i="1" s="1"/>
  <c r="I81" i="1"/>
  <c r="I82" i="1"/>
  <c r="I94" i="1"/>
  <c r="J94" i="1" s="1"/>
  <c r="I95" i="1"/>
  <c r="J95" i="1" s="1"/>
  <c r="I96" i="1"/>
  <c r="I97" i="1"/>
  <c r="I98" i="1"/>
  <c r="J98" i="1" s="1"/>
  <c r="I99" i="1"/>
  <c r="J99" i="1" s="1"/>
  <c r="I100" i="1"/>
  <c r="I101" i="1"/>
  <c r="J101" i="1" s="1"/>
  <c r="I102" i="1"/>
  <c r="J102" i="1" s="1"/>
  <c r="I90" i="1"/>
  <c r="J90" i="1" s="1"/>
  <c r="I91" i="1"/>
  <c r="I92" i="1"/>
  <c r="I93" i="1"/>
  <c r="I89" i="1"/>
  <c r="J89" i="1" s="1"/>
  <c r="I88" i="1"/>
  <c r="I103" i="1"/>
  <c r="I104" i="1"/>
  <c r="I105" i="1"/>
  <c r="J105" i="1" s="1"/>
  <c r="I106" i="1"/>
  <c r="I107" i="1"/>
  <c r="J107" i="1" s="1"/>
  <c r="I108" i="1"/>
  <c r="J108" i="1" s="1"/>
  <c r="I109" i="1"/>
  <c r="J109" i="1" s="1"/>
  <c r="I110" i="1"/>
  <c r="I111" i="1"/>
  <c r="I112" i="1"/>
  <c r="J112" i="1" s="1"/>
  <c r="I113" i="1"/>
  <c r="J113" i="1" s="1"/>
  <c r="I114" i="1"/>
  <c r="I115" i="1"/>
  <c r="J115" i="1" s="1"/>
  <c r="I116" i="1"/>
  <c r="J116" i="1" s="1"/>
  <c r="I117" i="1"/>
  <c r="J117" i="1" s="1"/>
  <c r="I118" i="1"/>
  <c r="I119" i="1"/>
  <c r="I120" i="1"/>
  <c r="J120" i="1" s="1"/>
  <c r="I121" i="1"/>
  <c r="J121" i="1" s="1"/>
  <c r="I122" i="1"/>
  <c r="I123" i="1"/>
  <c r="I124" i="1"/>
  <c r="J124" i="1" s="1"/>
  <c r="I125" i="1"/>
  <c r="J125" i="1" s="1"/>
  <c r="I126" i="1"/>
  <c r="I127" i="1"/>
  <c r="J127" i="1" s="1"/>
  <c r="I128" i="1"/>
  <c r="J128" i="1" s="1"/>
  <c r="I129" i="1"/>
  <c r="J129" i="1" s="1"/>
  <c r="I130" i="1"/>
  <c r="I131" i="1"/>
  <c r="J3" i="1"/>
  <c r="J15" i="1"/>
  <c r="J5" i="1"/>
  <c r="J6" i="1"/>
  <c r="J7" i="1"/>
  <c r="J9" i="1"/>
  <c r="J10" i="1"/>
  <c r="J13" i="1"/>
  <c r="J14" i="1"/>
  <c r="J23" i="1"/>
  <c r="J24" i="1"/>
  <c r="J27" i="1"/>
  <c r="J28" i="1"/>
  <c r="J31" i="1"/>
  <c r="J32" i="1"/>
  <c r="J16" i="1"/>
  <c r="J17" i="1"/>
  <c r="J20" i="1"/>
  <c r="J21" i="1"/>
  <c r="J36" i="1"/>
  <c r="J84" i="1"/>
  <c r="J86" i="1"/>
  <c r="J87" i="1"/>
  <c r="J57" i="1"/>
  <c r="J58" i="1"/>
  <c r="J60" i="1"/>
  <c r="J61" i="1"/>
  <c r="J64" i="1"/>
  <c r="J65" i="1"/>
  <c r="J68" i="1"/>
  <c r="J69" i="1"/>
  <c r="J72" i="1"/>
  <c r="J73" i="1"/>
  <c r="J51" i="1"/>
  <c r="J52" i="1"/>
  <c r="J54" i="1"/>
  <c r="J55" i="1"/>
  <c r="J37" i="1"/>
  <c r="J39" i="1"/>
  <c r="J40" i="1"/>
  <c r="J41" i="1"/>
  <c r="J43" i="1"/>
  <c r="J44" i="1"/>
  <c r="J47" i="1"/>
  <c r="J48" i="1"/>
  <c r="J77" i="1"/>
  <c r="J78" i="1"/>
  <c r="J81" i="1"/>
  <c r="J82" i="1"/>
  <c r="J96" i="1"/>
  <c r="J97" i="1"/>
  <c r="J100" i="1"/>
  <c r="J91" i="1"/>
  <c r="J92" i="1"/>
  <c r="J93" i="1"/>
  <c r="J88" i="1"/>
  <c r="J103" i="1"/>
  <c r="J104" i="1"/>
  <c r="J106" i="1"/>
  <c r="J110" i="1"/>
  <c r="J111" i="1"/>
  <c r="J114" i="1"/>
  <c r="J118" i="1"/>
  <c r="J119" i="1"/>
  <c r="J122" i="1"/>
  <c r="J123" i="1"/>
  <c r="J126" i="1"/>
  <c r="J130" i="1"/>
  <c r="J131" i="1"/>
  <c r="E3" i="4" l="1"/>
  <c r="F3" i="4" s="1"/>
  <c r="E4" i="4"/>
  <c r="F4" i="4" s="1"/>
</calcChain>
</file>

<file path=xl/sharedStrings.xml><?xml version="1.0" encoding="utf-8"?>
<sst xmlns="http://schemas.openxmlformats.org/spreadsheetml/2006/main" count="4003" uniqueCount="2340">
  <si>
    <t>ID</t>
  </si>
  <si>
    <t>TipoProducto</t>
  </si>
  <si>
    <t>Marca</t>
  </si>
  <si>
    <t>NombreProducto</t>
  </si>
  <si>
    <t>Descripcion</t>
  </si>
  <si>
    <t>PartNumber</t>
  </si>
  <si>
    <t>Precio</t>
  </si>
  <si>
    <t>Precio c/desc.</t>
  </si>
  <si>
    <t>Link1</t>
  </si>
  <si>
    <t>Link</t>
  </si>
  <si>
    <t>IMPRESORA INYECCIÓN DE TINTA</t>
  </si>
  <si>
    <t xml:space="preserve">BROTHER </t>
  </si>
  <si>
    <t>IMPRESORA LÁSER</t>
  </si>
  <si>
    <t>IMPRESORA MULTIFUNCIÓN</t>
  </si>
  <si>
    <t>IMPRESORA MULTIFUNCIÓN BROTHER  MFC-L6700DW UNIDAD</t>
  </si>
  <si>
    <t>MFC-L6700DW</t>
  </si>
  <si>
    <t>IMPRESORA MULTIFUNCIÓN BROTHER  MFC-L6900DW UNIDAD</t>
  </si>
  <si>
    <t>MFC-L6900DW</t>
  </si>
  <si>
    <t>ROTULADOR</t>
  </si>
  <si>
    <t>CANON</t>
  </si>
  <si>
    <t>IMPRESORA INYECCIÓN DE TINTA CANON PIXMA PRO-10 WIDE FORMAT 10 TINTAS UNIDAD</t>
  </si>
  <si>
    <t>6227B004</t>
  </si>
  <si>
    <t>4745B007AA</t>
  </si>
  <si>
    <t>4745B008</t>
  </si>
  <si>
    <t>IMPRESORA MULTIFUNCIÓN CANON IMAGERUNNER ADVANCE 500I UNIDAD</t>
  </si>
  <si>
    <t>6859B005BA</t>
  </si>
  <si>
    <t>IMPRESORA MULTIFUNCIÓN CANON IMAGERUNNER C1335IF UNIDAD</t>
  </si>
  <si>
    <t>9576B002</t>
  </si>
  <si>
    <t>IMPRESORA MULTIFUNCIÓN CANON IR ADV 400I UNIDAD</t>
  </si>
  <si>
    <t>6856B005BA</t>
  </si>
  <si>
    <t>8456B012</t>
  </si>
  <si>
    <t>PLOTTER</t>
  </si>
  <si>
    <t>PLOTTER CANON IPF785 MFP M40  UNIDAD</t>
  </si>
  <si>
    <t>8966B002BA</t>
  </si>
  <si>
    <t>IMPRESORA TÉRMICA</t>
  </si>
  <si>
    <t>DATAMAX</t>
  </si>
  <si>
    <t>IMPRESORA TÉRMICA DATAMAX 4205A ETHERNET UNIDAD</t>
  </si>
  <si>
    <t>EA2-00-1J005A00</t>
  </si>
  <si>
    <t>DINON</t>
  </si>
  <si>
    <t>IMPRESORA TÉRMICA DINON TM-T80 UNIDAD</t>
  </si>
  <si>
    <t>TM-T80</t>
  </si>
  <si>
    <t>EPSON</t>
  </si>
  <si>
    <t>C11CE05302</t>
  </si>
  <si>
    <t>IMPRESORA INYECCIÓN DE TINTA EPSON WORKFORCE WF-100 PORTATIL UNIDAD</t>
  </si>
  <si>
    <t>IMPRESORA MULTIFUNCIÓN EPSON ECOTANK L1455 UNIDAD</t>
  </si>
  <si>
    <t>C11CF49303</t>
  </si>
  <si>
    <t>IMPRESORA MULTIFUNCIÓN EPSON ECOTANK L606 UNIDAD</t>
  </si>
  <si>
    <t>IMPRESORA TÉRMICA EPSON TM-T20II-062 UNIDAD</t>
  </si>
  <si>
    <t>C31CD52062</t>
  </si>
  <si>
    <t>IMPRESORA TÉRMICA EPSON TM-U295  UNIDAD</t>
  </si>
  <si>
    <t>PLOTTER DE CORTE</t>
  </si>
  <si>
    <t>GCC</t>
  </si>
  <si>
    <t>PLOTTER DE CORTE GCC EXII-52LX UNIDAD</t>
  </si>
  <si>
    <t>EXII-52LX </t>
  </si>
  <si>
    <t>HP</t>
  </si>
  <si>
    <t>IMPRESORA LÁSER HP COLOR LASERJET ENT M553DN UNIDAD</t>
  </si>
  <si>
    <t>B5L25A</t>
  </si>
  <si>
    <t>IMPRESORA LÁSER HP ENTERPRISE M506DN PRINTER UNIDAD</t>
  </si>
  <si>
    <t>F2A69A#697</t>
  </si>
  <si>
    <t>IMPRESORA MULTIFUNCIÓN HP COLOR LASERJET ENTERPRISE MFP M681DH UNIDAD</t>
  </si>
  <si>
    <t>J8A10A </t>
  </si>
  <si>
    <t>IMPRESORA MULTIFUNCIÓN HP LASER JET PRO M521DN UNIDAD</t>
  </si>
  <si>
    <t>PLOTTER HP DESIGNJET T2530 PS UNIDAD</t>
  </si>
  <si>
    <t>L2Y26A</t>
  </si>
  <si>
    <t>PLOTTER HP DESIGNJET T2530 UNIDAD</t>
  </si>
  <si>
    <t xml:space="preserve">L2Y25A </t>
  </si>
  <si>
    <t>PLOTTER HP DESIGNJET T830 36-IN MULTIFUNCTION PRINTER UNIDAD</t>
  </si>
  <si>
    <t>LANIER</t>
  </si>
  <si>
    <t>IMPRESORA MULTIFUNCIÓN LANIER MP 402SPF UNIDAD</t>
  </si>
  <si>
    <t>417707 </t>
  </si>
  <si>
    <t>IMPRESORA MATRIZ DE PUNTOS</t>
  </si>
  <si>
    <t>OKIDATA</t>
  </si>
  <si>
    <t>IMPRESORA MATRIZ DE PUNTOS OKIDATA MICROLINE-320 TURBO UNIDAD</t>
  </si>
  <si>
    <t>RICOH</t>
  </si>
  <si>
    <t>IMPRESORA MULTIFUNCIÓN RICOH MP 501SPF UNIDAD</t>
  </si>
  <si>
    <t>407811 </t>
  </si>
  <si>
    <t>XEROX</t>
  </si>
  <si>
    <t>IMPRESORA MULTIFUNCIÓN XEROX WORKCENTRE 3225 LÁSER MONOCROMO UNIDAD</t>
  </si>
  <si>
    <t>3225V_DNIH</t>
  </si>
  <si>
    <t>ZEBRA</t>
  </si>
  <si>
    <t>IMPRESORA TÉRMICA ZEBRA GK-420T UNIDAD</t>
  </si>
  <si>
    <t>IMPRESORA TÉRMICA ZEBRA ZT-230 UNIDAD</t>
  </si>
  <si>
    <t>ZT23042-T01000FZ </t>
  </si>
  <si>
    <t>IMPRESORA TÉRMICA ZEBRA ZXP 3 UNIDAD</t>
  </si>
  <si>
    <t>Z32-00000200US00</t>
  </si>
  <si>
    <t>IMPRESORA TÉRMICA ZEBRA ZXP3 SINGLE SIDE MAG UNIDAD</t>
  </si>
  <si>
    <t>Z31-0M000000US00</t>
  </si>
  <si>
    <t>ARRIENDO IMPRESORA COSTO FIJO+VARIABLE MULTIFUNCIÓN</t>
  </si>
  <si>
    <t>ARRIENDO IMPRESORA COSTO FIJO+VARIABLE MULTIFUNCIÓN BROTHER  MFC-L6900DW POR 36 MESES</t>
  </si>
  <si>
    <t>MFCL6900DW </t>
  </si>
  <si>
    <t>ARRIENDO IMPRESORA COSTO FIJO+VARIABLE MULTIFUNCIÓN CANON IMAGERUNNER 1435IF  POR 24 MESES</t>
  </si>
  <si>
    <t>9507B003AA</t>
  </si>
  <si>
    <t>ARRIENDO IMPRESORA COSTO FIJO+VARIABLE MULTIFUNCIÓN CANON IMAGERUNNER 1435IF POR 12 MESES</t>
  </si>
  <si>
    <t>ARRIENDO IMPRESORA COSTO FIJO+VARIABLE MULTIFUNCIÓN CANON IMAGERUNNER 1435IF POR 36 MESES</t>
  </si>
  <si>
    <t>ARRIENDO IMPRESORA COSTO FIJO+VARIABLE MULTIFUNCIÓN CANON IMAGERUNNER 1730I POR 12 MESES</t>
  </si>
  <si>
    <t>ARRIENDO IMPRESORA COSTO FIJO+VARIABLE MULTIFUNCIÓN CANON IMAGERUNNER 1730I POR 24 MESES</t>
  </si>
  <si>
    <t>ARRIENDO IMPRESORA COSTO FIJO+VARIABLE MULTIFUNCIÓN CANON IMAGERUNNER 1730I POR 36 MESES</t>
  </si>
  <si>
    <t>ARRIENDO IMPRESORA COSTO FIJO+VARIABLE MULTIFUNCIÓN CANON IMAGERUNNER C1335IF POR 36 MESES</t>
  </si>
  <si>
    <t>ARRIENDO IMPRESORA COSTO FIJO+VARIABLE MULTIFUNCIÓN CANON IR ADV C350 POR 24 MESES</t>
  </si>
  <si>
    <t>ARRIENDO IMPRESORA COSTO FIJO+VARIABLE MULTIFUNCIÓN CANON IR ADV C350 POR 36 MESES</t>
  </si>
  <si>
    <t>8456B012AA</t>
  </si>
  <si>
    <t>ARRIENDO IMPRESORA COSTO FIJO+VARIABLE MULTIFUNCIÓN CANON IR-C350 ADV POR 36 MESES</t>
  </si>
  <si>
    <t>ARRIENDO IMPRESORA COSTO FIJO+VARIABLE  TÉRMICA</t>
  </si>
  <si>
    <t>ARRIENDO IMPRESORA COSTO FIJO+VARIABLE  TÉRMICA EPSON TM-T88V-084 36 MESES</t>
  </si>
  <si>
    <t>C31CA85084</t>
  </si>
  <si>
    <t>RISO</t>
  </si>
  <si>
    <t>KIT DE MANTENCIÓN</t>
  </si>
  <si>
    <t>KIT DE MANTENCIÓN XEROX 108R00601 UNIDAD</t>
  </si>
  <si>
    <t>108R00601</t>
  </si>
  <si>
    <t>ARRIENDO IMPRESORA COSTO FIJO+VARIABLE  TÉRMICA ZEBRA GC SERIES GC-420 ARRIENDO 36 MESES</t>
  </si>
  <si>
    <t>GC420-100510-000 </t>
  </si>
  <si>
    <t>ARRIENDO IMPRESORA COSTO FIJO+VARIABLE  TÉRMICA ZEBRA HC100 POR 36 MESES</t>
  </si>
  <si>
    <t>CARTUCHO DE TINTA</t>
  </si>
  <si>
    <t>-</t>
  </si>
  <si>
    <t>CARTUCHO DE TINTA - T157920 ULTA LIGHT BLACK UNIDAD</t>
  </si>
  <si>
    <t>T157920</t>
  </si>
  <si>
    <t>FUSOR</t>
  </si>
  <si>
    <t>CABEZAL DE IMPRESIÓN</t>
  </si>
  <si>
    <t>BANDEJA PARA IMPRESORA</t>
  </si>
  <si>
    <t>CARTUCHO DE TINTA BROTHER  LC101BK  UNIDAD</t>
  </si>
  <si>
    <t>LC101BK</t>
  </si>
  <si>
    <t>CARTUCHO DE TINTA BROTHER  LC-203C UNIDAD</t>
  </si>
  <si>
    <t>LC-203C</t>
  </si>
  <si>
    <t>CARTUCHO DE TINTA BROTHER  LC-203M UNIDAD</t>
  </si>
  <si>
    <t>LC203M</t>
  </si>
  <si>
    <t>CINTA PARA IMPRESORA</t>
  </si>
  <si>
    <t>CINTA PARA IMPRESORA BROTHER  TZ231 UNIDAD</t>
  </si>
  <si>
    <t>TZ231</t>
  </si>
  <si>
    <t>CINTA PARA IMPRESORA BROTHER  TZS231 UNIDAD</t>
  </si>
  <si>
    <t>TZS231 </t>
  </si>
  <si>
    <t>CINTA PARA IMPRESORA BROTHER  TZS241 UNIDAD</t>
  </si>
  <si>
    <t>TZS241 </t>
  </si>
  <si>
    <t>CINTA PARA IMPRESORA BROTHER  TZS641 UNIDAD</t>
  </si>
  <si>
    <t>TZS641 </t>
  </si>
  <si>
    <t>CINTA PARA IMPRESORA BROTHER  TZS651 UNIDAD</t>
  </si>
  <si>
    <t>TZS651</t>
  </si>
  <si>
    <t>CINTA PARA IMPRESORA BROTHER  TZS941 UNIDAD</t>
  </si>
  <si>
    <t>TZS941</t>
  </si>
  <si>
    <t>CINTA PARA IMPRESORA BROTHER  TZS951 UNIDAD</t>
  </si>
  <si>
    <t>TZS951 </t>
  </si>
  <si>
    <t>TAMBOR DE IMPRESIÓN</t>
  </si>
  <si>
    <t>TONER</t>
  </si>
  <si>
    <t>TONER BROTHER  TN-221BK UNIDAD</t>
  </si>
  <si>
    <t>TN-221BK</t>
  </si>
  <si>
    <t>TONER BROTHER  TN311BK NEGRO  UNIDAD</t>
  </si>
  <si>
    <t>TN-311BK</t>
  </si>
  <si>
    <t>TONER BROTHER  TN-316 NEGRO UNIDAD</t>
  </si>
  <si>
    <t>TN-316BK</t>
  </si>
  <si>
    <t>TONER BROTHER  TN-3429 NEGRO UNIDAD</t>
  </si>
  <si>
    <t>TN-3429</t>
  </si>
  <si>
    <t>TONER BROTHER  TN-3479 NEGRO UNIDAD</t>
  </si>
  <si>
    <t>TN-3479</t>
  </si>
  <si>
    <t>TONER BROTHER  TN360 BLACK UNIDAD</t>
  </si>
  <si>
    <t>TN360</t>
  </si>
  <si>
    <t>BANDEJA PARA IMPRESORA CANON CASSETTE MODULE-AA1 UNIDAD</t>
  </si>
  <si>
    <t>6862B001</t>
  </si>
  <si>
    <t>BASE PARA IMPRESORAS</t>
  </si>
  <si>
    <t>BASE PARA IMPRESORAS CANON CABINET-F UNIDAD</t>
  </si>
  <si>
    <t>6008B001</t>
  </si>
  <si>
    <t>CARTUCHO DE TINTA CANON BCI-24 CL TWIN PACK UNIDAD</t>
  </si>
  <si>
    <t>6882A010</t>
  </si>
  <si>
    <t>CARTUCHO DE TINTA CANON CL-141 COLOR UNIDAD</t>
  </si>
  <si>
    <t>CL-141</t>
  </si>
  <si>
    <t>CARTUCHO DE TINTA CANON CL-146 UNIDAD</t>
  </si>
  <si>
    <t>8276B001AA</t>
  </si>
  <si>
    <t>CARTUCHO DE TINTA CANON CL-54 TRICOLOR UNIDAD</t>
  </si>
  <si>
    <t>0442C001</t>
  </si>
  <si>
    <t>CARTUCHO DE TINTA CANON CLI-126 GRIS UNIDAD</t>
  </si>
  <si>
    <t>4565B001AA</t>
  </si>
  <si>
    <t>CARTUCHO DE TINTA CANON CLI-8M MAGENTA</t>
  </si>
  <si>
    <t>CLI-8M</t>
  </si>
  <si>
    <t xml:space="preserve">CARTUCHO DE TINTA CANON GI-190 AMARILLO UNIDAD </t>
  </si>
  <si>
    <t>0670C001</t>
  </si>
  <si>
    <t xml:space="preserve">CARTUCHO DE TINTA CANON GI-190 CYAN UNIDAD </t>
  </si>
  <si>
    <t>0668C001</t>
  </si>
  <si>
    <t>CARTUCHO DE TINTA CANON GI-190 MAGENTA UNIDAD</t>
  </si>
  <si>
    <t>0669C001</t>
  </si>
  <si>
    <t>CARTUCHO DE TINTA CANON GI-190 NEGRO UNIDAD</t>
  </si>
  <si>
    <t>0667C001</t>
  </si>
  <si>
    <t>CARTUCHO DE TINTA CANON PFI-102BK UNIDAD</t>
  </si>
  <si>
    <t>0895B001</t>
  </si>
  <si>
    <t>CARTUCHO DE TINTA CANON PFI-307BK UNIDAD</t>
  </si>
  <si>
    <t>9811B001AA</t>
  </si>
  <si>
    <t>CARTUCHO DE TINTA CANON PFI-307C UNIDAD</t>
  </si>
  <si>
    <t>9812B001AA</t>
  </si>
  <si>
    <t>CARTUCHO DE TINTA CANON PFI-307MBK UNIDAD</t>
  </si>
  <si>
    <t>9810B001AA</t>
  </si>
  <si>
    <t>CARTUCHO DE TINTA CANON PFI-307Y UNIDAD</t>
  </si>
  <si>
    <t>9814B001AA</t>
  </si>
  <si>
    <t>CARTUCHO DE TINTA CANON PFI-707BK UNIDAD</t>
  </si>
  <si>
    <t>9821B001AA</t>
  </si>
  <si>
    <t>CARTUCHO DE TINTA CANON PFI-707C UNIDAD</t>
  </si>
  <si>
    <t>9822B001AA</t>
  </si>
  <si>
    <t>CARTUCHO DE TINTA CANON PFI-707M UNIDAD</t>
  </si>
  <si>
    <t>9823B001AA</t>
  </si>
  <si>
    <t>CARTUCHO DE TINTA CANON PFI-707MBK UNIDAD</t>
  </si>
  <si>
    <t>9820B001AA</t>
  </si>
  <si>
    <t>CARTUCHO DE TINTA CANON PFI-707Y UNIDAD</t>
  </si>
  <si>
    <t>9824B001AA</t>
  </si>
  <si>
    <t>PG-145</t>
  </si>
  <si>
    <t>CARTUCHO DE TINTA CANON PG-145 NEGRO PACK 3 UNIDADES</t>
  </si>
  <si>
    <t>PGI-220</t>
  </si>
  <si>
    <t>FINISHER</t>
  </si>
  <si>
    <t>FINISHER CANON STAPLE-H1 UNIDAD</t>
  </si>
  <si>
    <t>4760B001</t>
  </si>
  <si>
    <t>TAMBOR DE IMPRESIÓN CANON GPR-54 UNIDAD</t>
  </si>
  <si>
    <t>9437B003</t>
  </si>
  <si>
    <t>TONER CANON 103 BLACK</t>
  </si>
  <si>
    <t>7616A003AA</t>
  </si>
  <si>
    <t>TONER CANON 103 BLACK UNIDAD</t>
  </si>
  <si>
    <t>7616A003</t>
  </si>
  <si>
    <t>TONER CANON 103 NEGRO UNIDAD</t>
  </si>
  <si>
    <t>7616A003AA/BK</t>
  </si>
  <si>
    <t>TONER CANON 104 BLACK</t>
  </si>
  <si>
    <t>0263B001AA</t>
  </si>
  <si>
    <t>TONER CANON 118 BLACK UNIDAD</t>
  </si>
  <si>
    <t>2662B001</t>
  </si>
  <si>
    <t>TONER CANON 118 CYAN UNIDAD</t>
  </si>
  <si>
    <t>2661B001</t>
  </si>
  <si>
    <t>TONER CANON 118 MAGENTA UNIDAD</t>
  </si>
  <si>
    <t>2660B001</t>
  </si>
  <si>
    <t>TONER CANON 118 YELLOW UNIDAD</t>
  </si>
  <si>
    <t>2659B001</t>
  </si>
  <si>
    <t>3484B001</t>
  </si>
  <si>
    <t>TONER CANON 128 BLACK</t>
  </si>
  <si>
    <t>3500B001AA</t>
  </si>
  <si>
    <t>TONER CANON E-40 BLACK</t>
  </si>
  <si>
    <t>1491A002AA/CA</t>
  </si>
  <si>
    <t>TONER CANON EP-26 BLACK</t>
  </si>
  <si>
    <t>8489A003AA</t>
  </si>
  <si>
    <t>TONER CANON GPR-18 BLACK</t>
  </si>
  <si>
    <t>0384B003AA</t>
  </si>
  <si>
    <t>TONER CANON GPR-22 BLACK</t>
  </si>
  <si>
    <t>0386B003AA</t>
  </si>
  <si>
    <t>1659B004</t>
  </si>
  <si>
    <t>1658B004</t>
  </si>
  <si>
    <t>1657B004</t>
  </si>
  <si>
    <t>TONER CANON GPR-34 BLACK UNIDAD</t>
  </si>
  <si>
    <t>2786B003</t>
  </si>
  <si>
    <t>TONER CANON GPR-40 H BLACK UNIDAD</t>
  </si>
  <si>
    <t>3482B005</t>
  </si>
  <si>
    <t>TONER CANON GPR-41 BLACK UNIDAD</t>
  </si>
  <si>
    <t>3480B005</t>
  </si>
  <si>
    <t>TONER CANON GPR-42 BLACK UNIDAD</t>
  </si>
  <si>
    <t>4791B003</t>
  </si>
  <si>
    <t>TONER CANON GPR-43 BLACK UNIDAD</t>
  </si>
  <si>
    <t>4792B003</t>
  </si>
  <si>
    <t>TONER CANON GPR-45 CYAN UNIDAD</t>
  </si>
  <si>
    <t>6262B001</t>
  </si>
  <si>
    <t>TONER CANON GPR-45 MAGENTA UNIDAD</t>
  </si>
  <si>
    <t>6261B001</t>
  </si>
  <si>
    <t>TONER CANON GPR-45 YELLOW UNIDAD</t>
  </si>
  <si>
    <t>6260B001</t>
  </si>
  <si>
    <t>TONER CANON GPR-48 BLACK UNIDAD</t>
  </si>
  <si>
    <t>2788B003</t>
  </si>
  <si>
    <t>TONER CANON GPR-54 BLACK UNIDAD</t>
  </si>
  <si>
    <t>9436B003</t>
  </si>
  <si>
    <t>TONER CANON NPG-11 BLACK UNIDAD</t>
  </si>
  <si>
    <t>1382A001AA</t>
  </si>
  <si>
    <t>CARTUCHO DE TINTA EPSON 117TN UNIDAD</t>
  </si>
  <si>
    <t>T117120</t>
  </si>
  <si>
    <t>CARTUCHO DE TINTA EPSON 215 TRI-COLOR UNIDAD</t>
  </si>
  <si>
    <t>T215520-AL</t>
  </si>
  <si>
    <t>CARTUCHO DE TINTA EPSON 297 NEGRO ALTA CAPACIDAD UNIDAD</t>
  </si>
  <si>
    <t>T297120-AL</t>
  </si>
  <si>
    <t>CARTUCHO DE TINTA EPSON 748XXL NEGRO UNIDAD</t>
  </si>
  <si>
    <t>T748XXL120-AL</t>
  </si>
  <si>
    <t>CARTUCHO DE TINTA EPSON 788XXL NEGRO UNIDAD</t>
  </si>
  <si>
    <t>T788XXL120</t>
  </si>
  <si>
    <t>CARTUCHO DE TINTA EPSON BOTELLA NEGRA TINTA 70 ML MODELOS L1800/L800/L810/L850 UNIDAD</t>
  </si>
  <si>
    <t>CARTUCHO DE TINTA EPSON BOTELLAS T664 -120+220+320+420 PACK 4 UNIDADES</t>
  </si>
  <si>
    <t>T664320+T664220+T664420+T664120</t>
  </si>
  <si>
    <t>CARTUCHO DE TINTA EPSON C13S020449 LIGHT MAGENTA  UNIDAD</t>
  </si>
  <si>
    <t>C13S020449</t>
  </si>
  <si>
    <t>CARTUCHO DE TINTA EPSON C13S020450 MAGENTA  UNIDAD</t>
  </si>
  <si>
    <t>C13S020450</t>
  </si>
  <si>
    <t>CARTUCHO DE TINTA EPSON C13S020451</t>
  </si>
  <si>
    <t>C13S020451</t>
  </si>
  <si>
    <t xml:space="preserve">CARTUCHO DE TINTA EPSON C13S020452 NEGRO </t>
  </si>
  <si>
    <t>C13S020452</t>
  </si>
  <si>
    <t>CARTUCHO DE TINTA EPSON PJIC1(C) CYAN UNIDAD</t>
  </si>
  <si>
    <t>C13S020447</t>
  </si>
  <si>
    <t>CARTUCHO DE TINTA EPSON R22X BLACK UNIDAD</t>
  </si>
  <si>
    <t>TR22X120</t>
  </si>
  <si>
    <t>CARTUCHO DE TINTA EPSON R22X CYAN UNIDAD</t>
  </si>
  <si>
    <t>TR22X220</t>
  </si>
  <si>
    <t>CARTUCHO DE TINTA EPSON R22X MAGENTA UNIDAD</t>
  </si>
  <si>
    <t>TR22X320</t>
  </si>
  <si>
    <t>CARTUCHO DE TINTA EPSON R22X YELLOW UNIDAD</t>
  </si>
  <si>
    <t>TR22X420</t>
  </si>
  <si>
    <t>CARTUCHO DE TINTA EPSON T034320</t>
  </si>
  <si>
    <t>T034320</t>
  </si>
  <si>
    <t>CARTUCHO DE TINTA EPSON T039020</t>
  </si>
  <si>
    <t>T039020</t>
  </si>
  <si>
    <t>CARTUCHO DE TINTA EPSON T042220</t>
  </si>
  <si>
    <t>T042220</t>
  </si>
  <si>
    <t>CARTUCHO DE TINTA EPSON T042320</t>
  </si>
  <si>
    <t>T042320</t>
  </si>
  <si>
    <t>CARTUCHO DE TINTA EPSON T072126-AL</t>
  </si>
  <si>
    <t>T072126-AL</t>
  </si>
  <si>
    <t>CARTUCHO DE TINTA EPSON T081220</t>
  </si>
  <si>
    <t>T081220 </t>
  </si>
  <si>
    <t>CARTUCHO DE TINTA EPSON T081320</t>
  </si>
  <si>
    <t>T081320</t>
  </si>
  <si>
    <t>CARTUCHO DE TINTA EPSON T084600 ULTRACHROME HD VIVID LIGHT MAGENTA UNIDAD</t>
  </si>
  <si>
    <t>T804600 </t>
  </si>
  <si>
    <t>CARTUCHO DE TINTA EPSON T084700 ULTRACHROME HD LIGHT BLACK UNIDAD</t>
  </si>
  <si>
    <t>T804700 </t>
  </si>
  <si>
    <t>T140121</t>
  </si>
  <si>
    <t>CARTUCHO DE TINTA EPSON T157120 BLACK UNIDAD</t>
  </si>
  <si>
    <t>T157120</t>
  </si>
  <si>
    <t>CARTUCHO DE TINTA EPSON T157220 CYAN UNIDAD</t>
  </si>
  <si>
    <t>T157220</t>
  </si>
  <si>
    <t>CARTUCHO DE TINTA EPSON T157320 MAGENTA UNIDAD</t>
  </si>
  <si>
    <t>T157320</t>
  </si>
  <si>
    <t>CARTUCHO DE TINTA EPSON T157420 YELLOW UNIDAD</t>
  </si>
  <si>
    <t>T157420</t>
  </si>
  <si>
    <t>CARTUCHO DE TINTA EPSON T157520 LIGHT CYAN UNIDAD</t>
  </si>
  <si>
    <t>T157520</t>
  </si>
  <si>
    <t>CARTUCHO DE TINTA EPSON T157620 LIGHT MAGENTA UNIDAD</t>
  </si>
  <si>
    <t>T157620</t>
  </si>
  <si>
    <t>CARTUCHO DE TINTA EPSON T157720 LIGHT BLACK UNIDAD</t>
  </si>
  <si>
    <t>T157720</t>
  </si>
  <si>
    <t>CARTUCHO DE TINTA EPSON T159020</t>
  </si>
  <si>
    <t>T159020</t>
  </si>
  <si>
    <t>CARTUCHO DE TINTA EPSON T159120</t>
  </si>
  <si>
    <t>T159120</t>
  </si>
  <si>
    <t>CARTUCHO DE TINTA EPSON T159220</t>
  </si>
  <si>
    <t>T159220</t>
  </si>
  <si>
    <t>CARTUCHO DE TINTA EPSON T159320</t>
  </si>
  <si>
    <t>T159320</t>
  </si>
  <si>
    <t>CARTUCHO DE TINTA EPSON T159420</t>
  </si>
  <si>
    <t>T159420</t>
  </si>
  <si>
    <t>CARTUCHO DE TINTA EPSON T159720</t>
  </si>
  <si>
    <t>T159720</t>
  </si>
  <si>
    <t>CARTUCHO DE TINTA EPSON T159820</t>
  </si>
  <si>
    <t>T159820</t>
  </si>
  <si>
    <t>CARTUCHO DE TINTA EPSON T159920</t>
  </si>
  <si>
    <t>T159920</t>
  </si>
  <si>
    <t>CARTUCHO DE TINTA EPSON T603100</t>
  </si>
  <si>
    <t>T603100</t>
  </si>
  <si>
    <t>CARTUCHO DE TINTA EPSON T603200</t>
  </si>
  <si>
    <t>T603200</t>
  </si>
  <si>
    <t>CARTUCHO DE TINTA EPSON T603300</t>
  </si>
  <si>
    <t>T603300</t>
  </si>
  <si>
    <t>CARTUCHO DE TINTA EPSON T603500</t>
  </si>
  <si>
    <t>CARTUCHO DE TINTA EPSON T603600</t>
  </si>
  <si>
    <t>T603600</t>
  </si>
  <si>
    <t>CARTUCHO DE TINTA EPSON T603700</t>
  </si>
  <si>
    <t>T603700</t>
  </si>
  <si>
    <t>CARTUCHO DE TINTA EPSON T603900</t>
  </si>
  <si>
    <t>T603900</t>
  </si>
  <si>
    <t>CARTUCHO DE TINTA EPSON T606300</t>
  </si>
  <si>
    <t>T606300</t>
  </si>
  <si>
    <t>CARTUCHO DE TINTA EPSON T664120 NEGRO UNIDAD</t>
  </si>
  <si>
    <t>T664120</t>
  </si>
  <si>
    <t>CARTUCHO DE TINTA EPSON T664420 UNIDAD</t>
  </si>
  <si>
    <t>T664420 </t>
  </si>
  <si>
    <t>CARTUCHO DE TINTA EPSON T689100 BLACK UNIDAD</t>
  </si>
  <si>
    <t>T689100</t>
  </si>
  <si>
    <t>CARTUCHO DE TINTA EPSON T689300 MAGENTA UNIDAD</t>
  </si>
  <si>
    <t>T689300</t>
  </si>
  <si>
    <t>CARTUCHO DE TINTA EPSON T694200 UNIDAD</t>
  </si>
  <si>
    <t>T694200</t>
  </si>
  <si>
    <t>CARTUCHO DE TINTA EPSON T804100 ULTRACHROME HD PHOTO BLACK UNIDAD</t>
  </si>
  <si>
    <t>T804100 </t>
  </si>
  <si>
    <t>CARTUCHO DE TINTA EPSON T804200 ULTRACHROME HD CYAN UNIDAD</t>
  </si>
  <si>
    <t>T804200 </t>
  </si>
  <si>
    <t>CARTUCHO DE TINTA EPSON T804400 ULTRACHROME HD YELLOW UNIDAD</t>
  </si>
  <si>
    <t>T804400</t>
  </si>
  <si>
    <t>CARTUCHO DE TINTA EPSON T804500 ULTRACHROME HD LIGHT CYAN UNIDAD</t>
  </si>
  <si>
    <t>T804500</t>
  </si>
  <si>
    <t>CARTUCHO DE TINTA EPSON T804800 ULTRACHROME HD MATTE BLACK UNIDAD</t>
  </si>
  <si>
    <t>T804800 </t>
  </si>
  <si>
    <t>CARTUCHO DE TINTA EPSON T804900 ULTRACHROME HD LIGHT LIGHT BLACK UNIDAD</t>
  </si>
  <si>
    <t>T804900</t>
  </si>
  <si>
    <t>CARTUCHO DE TINTA EPSON ULTRACHROME VIVID LIGHT MAGENTA T580A00 UNIDAD</t>
  </si>
  <si>
    <t>T580A00</t>
  </si>
  <si>
    <t>CINTA PARA IMPRESORA EPSON ERC-09B NEGRO UNIDAD</t>
  </si>
  <si>
    <t>ERC-09B</t>
  </si>
  <si>
    <t>CINTA PARA IMPRESORA EPSON ERC-38B BLACK UNIDAD</t>
  </si>
  <si>
    <t>ERC-38B</t>
  </si>
  <si>
    <t>RECOLECTOR DE RESIDUOS DE IMPRESIÓN</t>
  </si>
  <si>
    <t>RECOLECTOR DE RESIDUOS DE IMPRESIÓN EPSON PARA SERIE T (T619300) UNIDAD</t>
  </si>
  <si>
    <t>T619300</t>
  </si>
  <si>
    <t>RECOLECTOR DE RESIDUOS DE IMPRESIÓN EPSON T671200 UNIDAD</t>
  </si>
  <si>
    <t>T671200</t>
  </si>
  <si>
    <t>TONER EPSON T693100 NEGRO PHOTO UNIDAD</t>
  </si>
  <si>
    <t xml:space="preserve"> T693100</t>
  </si>
  <si>
    <t>TONER EPSON T693200 CYAN UNIDAD</t>
  </si>
  <si>
    <t xml:space="preserve">T693200 </t>
  </si>
  <si>
    <t>CABEZAL DE IMPRESIÓN HP 729 (F9J81A) REPLACEMENT KIT UNIDAD</t>
  </si>
  <si>
    <t>F9J81A</t>
  </si>
  <si>
    <t>CABEZAL DE IMPRESIÓN HP 761 DESIGNJET MAINTENANCE CARTRIDGE UNIDAD</t>
  </si>
  <si>
    <t>CH649A</t>
  </si>
  <si>
    <t>CABEZAL DE IMPRESIÓN HP 761 GRAY/DARK GRAY DESIGNJET PRINTHEAD UNIDAD</t>
  </si>
  <si>
    <t>CH647A</t>
  </si>
  <si>
    <t>CABEZAL DE IMPRESIÓN HP 761 MAGENTA/CYAN DESIGNJET PRINTHEAD UNIDAD</t>
  </si>
  <si>
    <t>CH646A</t>
  </si>
  <si>
    <t>CARTUCHO DE TINTA HP  C9399A UNIDAD</t>
  </si>
  <si>
    <t>C9399A</t>
  </si>
  <si>
    <t>CARTUCHO DE TINTA HP 122 NEGRO PACK DE 10 UNIDADES</t>
  </si>
  <si>
    <t>CARTUCHO DE TINTA HP 122XL TRICOLOR UNIDAD</t>
  </si>
  <si>
    <t>CH564HL</t>
  </si>
  <si>
    <t>CARTUCHO DE TINTA HP 21 (C9351ALBK) UNIDAD</t>
  </si>
  <si>
    <t>C9351ALBK</t>
  </si>
  <si>
    <t>CARTUCHO DE TINTA HP 21 NEGRO C9351AL PACK 3 UNIDADES</t>
  </si>
  <si>
    <t>C9351AL </t>
  </si>
  <si>
    <t>CARTUCHO DE TINTA HP 22XL TRICOLOR</t>
  </si>
  <si>
    <t>C9352CL</t>
  </si>
  <si>
    <t>CARTUCHO DE TINTA HP 46 ADVANTAGE NEGRA UNIDAD</t>
  </si>
  <si>
    <t>CZ637AL</t>
  </si>
  <si>
    <t>CARTUCHO DE TINTA HP 46 ADVANTAGE TRICOLOR UNIDAD</t>
  </si>
  <si>
    <t>CZ638AL</t>
  </si>
  <si>
    <t>CARTUCHO DE TINTA HP 60 NEGRO CC640WL PACK 3 UNIDADES</t>
  </si>
  <si>
    <t>CC640WL </t>
  </si>
  <si>
    <t>CARTUCHO DE TINTA HP 60 NEGRO UNIDAD</t>
  </si>
  <si>
    <t>CC640WL</t>
  </si>
  <si>
    <t>CARTUCHO DE TINTA HP 60 TRICOLOR CC643WL PACK 3 UNIDADES</t>
  </si>
  <si>
    <t>CC643WL </t>
  </si>
  <si>
    <t>CARTUCHO DE TINTA HP 670 CYAN UNIDAD</t>
  </si>
  <si>
    <t>CZ114A</t>
  </si>
  <si>
    <t>CARTUCHO DE TINTA HP 703 TRICOLOR UNIDAD</t>
  </si>
  <si>
    <t>CD888AL</t>
  </si>
  <si>
    <t>CARTUCHO DE TINTA HP 727 CYAN (F9J76A) UNIDAD</t>
  </si>
  <si>
    <t>F9J76A</t>
  </si>
  <si>
    <t>CARTUCHO DE TINTA HP 727 MAGENTA (F9J77A) UNIDAD</t>
  </si>
  <si>
    <t>F9J77A</t>
  </si>
  <si>
    <t>CARTUCHO DE TINTA HP 727 YELLOW (F9J78A) UNIDAD</t>
  </si>
  <si>
    <t>F9J78A</t>
  </si>
  <si>
    <t>CARTUCHO DE TINTA HP 745 (F9J99A) MATTE BLACK UNIDAD</t>
  </si>
  <si>
    <t>F9J99A </t>
  </si>
  <si>
    <t>CARTUCHO DE TINTA HP 745 AMARILLO UNIDAD</t>
  </si>
  <si>
    <t>F9K02A</t>
  </si>
  <si>
    <t>CARTUCHO DE TINTA HP 745 CYAN UNIDAD</t>
  </si>
  <si>
    <t>F9K03A</t>
  </si>
  <si>
    <t>CARTUCHO DE TINTA HP 745 MATTE BLACK UNIDAD</t>
  </si>
  <si>
    <t>F9K05A</t>
  </si>
  <si>
    <t>CARTUCHO DE TINTA HP 745 PHOTO BLACK UNIDAD</t>
  </si>
  <si>
    <t>F9K04A</t>
  </si>
  <si>
    <t>CARTUCHO DE TINTA HP 84 LIGHT MAGENTA (C5021A) UNIDAD</t>
  </si>
  <si>
    <t>C5021A</t>
  </si>
  <si>
    <t>CARTUCHO DE TINTA HP 901 CC656AL TRICOLOR PACK 3 UNIDADES</t>
  </si>
  <si>
    <t>CC656AL </t>
  </si>
  <si>
    <t>CARTUCHO DE TINTA HP 932XL NEGRO UNIDAD</t>
  </si>
  <si>
    <t>CN053AL</t>
  </si>
  <si>
    <t>CARTUCHO DE TINTA HP 950 NEGRO UNIDAD</t>
  </si>
  <si>
    <t>CN049AL</t>
  </si>
  <si>
    <t>CARTUCHO DE TINTA HP 951 AMARILLO UNIDAD</t>
  </si>
  <si>
    <t>CN052AL</t>
  </si>
  <si>
    <t>CARTUCHO DE TINTA HP B3P22A UNIDAD</t>
  </si>
  <si>
    <t>B3P22A </t>
  </si>
  <si>
    <t>CARTUCHO DE TINTA HP C1Q14A UNIDAD</t>
  </si>
  <si>
    <t>C1Q14A </t>
  </si>
  <si>
    <t>CARTUCHO DE TINTA HP C1Q15A UNIDAD</t>
  </si>
  <si>
    <t>C1Q15A </t>
  </si>
  <si>
    <t>CARTUCHO DE TINTA HP C1Q16A UNIDAD</t>
  </si>
  <si>
    <t>C1Q16A </t>
  </si>
  <si>
    <t>CARTUCHO DE TINTA HP C1Q17A UNIDAD</t>
  </si>
  <si>
    <t>C1Q17A</t>
  </si>
  <si>
    <t>CARTUCHO DE TINTA HP C1Q18A UNIDAD</t>
  </si>
  <si>
    <t>C1Q18A </t>
  </si>
  <si>
    <t>CARTUCHO DE TINTA HP C4847A UNIDAD</t>
  </si>
  <si>
    <t>C4847A</t>
  </si>
  <si>
    <t>CARTUCHO DE TINTA HP C9400A UNIDAD</t>
  </si>
  <si>
    <t>C9400A</t>
  </si>
  <si>
    <t>CARTUCHO DE TINTA HP C9401A UNIDAD</t>
  </si>
  <si>
    <t>C9401A</t>
  </si>
  <si>
    <t>CARTUCHO DE TINTA HP CZ130A CYAN  UNIDAD</t>
  </si>
  <si>
    <t>CZ130A</t>
  </si>
  <si>
    <t>CARTUCHO DE TINTA HP CZ131 MAGENTA UNIDAD</t>
  </si>
  <si>
    <t>CZ131A</t>
  </si>
  <si>
    <t>TAMBOR DE IMPRESIÓN HP CF232A UNIDAD</t>
  </si>
  <si>
    <t>TONER HP 126A AMARILLO PACK DE 10 UNIDADES</t>
  </si>
  <si>
    <t>CE312A</t>
  </si>
  <si>
    <t>TONER HP 126A CE310A NEGRO PACK 3 UNIDADES</t>
  </si>
  <si>
    <t>CE310A</t>
  </si>
  <si>
    <t>TONER HP 126A CYAN PACK DE 10 UNIDADES</t>
  </si>
  <si>
    <t>CE311A </t>
  </si>
  <si>
    <t xml:space="preserve">TONER HP 126A MAGENTA PACK DE 10 UNIDADES </t>
  </si>
  <si>
    <t>CE313A </t>
  </si>
  <si>
    <t>TONER HP 201A (CF400A) UNIDAD</t>
  </si>
  <si>
    <t>CF400A</t>
  </si>
  <si>
    <t>TONER HP 201A CYAN (CF401A) UNIDAD</t>
  </si>
  <si>
    <t>CF401A</t>
  </si>
  <si>
    <t>TONER HP 22XL UNIDAD</t>
  </si>
  <si>
    <t>TONER HP 410A BLACK UNIDAD</t>
  </si>
  <si>
    <t>CF410A</t>
  </si>
  <si>
    <t>TONER HP 410A CYAN UNIDAD</t>
  </si>
  <si>
    <t>CF411A </t>
  </si>
  <si>
    <t>TONER HP 508A AMARILLO UNIDAD</t>
  </si>
  <si>
    <t>CF362A</t>
  </si>
  <si>
    <t>TONER HP 652A BLACK UNIDAD</t>
  </si>
  <si>
    <t>CF320A</t>
  </si>
  <si>
    <t>TONER HP 653A MAGENTA UNIDAD</t>
  </si>
  <si>
    <t>CF323A</t>
  </si>
  <si>
    <t>TONER HP 653A YELLOW UNIDAD</t>
  </si>
  <si>
    <t>CF322A</t>
  </si>
  <si>
    <t>TONER HP 654 A CIAN UNIDAD</t>
  </si>
  <si>
    <t>CF 331 A</t>
  </si>
  <si>
    <t>TONER HP 654 A MAGENTA UNIDAD</t>
  </si>
  <si>
    <t>CF 333 A</t>
  </si>
  <si>
    <t>TONER HP 80A NEGRO PACK DE 10 UNIDADES</t>
  </si>
  <si>
    <t>CF280A</t>
  </si>
  <si>
    <t>TONER HP 81A BLACK (CF281A) UNIDAD</t>
  </si>
  <si>
    <t>CF281A</t>
  </si>
  <si>
    <t>TONER HP 827A NEGRO UNIDAD</t>
  </si>
  <si>
    <t>CF300A</t>
  </si>
  <si>
    <t>TONER HP 85A NEGRO PACK 10 UNIDADES</t>
  </si>
  <si>
    <t>CE285A</t>
  </si>
  <si>
    <t>TONER HP 971 CYAN UNIDAD</t>
  </si>
  <si>
    <t>CN622AM</t>
  </si>
  <si>
    <t>TONER HP 971 MAGENTA UNIDAD</t>
  </si>
  <si>
    <t>CN623AM</t>
  </si>
  <si>
    <t>TONER HP 971 UNIDAD</t>
  </si>
  <si>
    <t>CN624AM</t>
  </si>
  <si>
    <t>TONER HP CE253A UNIDAD</t>
  </si>
  <si>
    <t>CE504A</t>
  </si>
  <si>
    <t>TONER HP CE260A</t>
  </si>
  <si>
    <t>CE260A</t>
  </si>
  <si>
    <t>TONER HP NEGRO ORIGINAL LASERJET CE285AD PACK 2 UNIDADES</t>
  </si>
  <si>
    <t>CE285AD</t>
  </si>
  <si>
    <t>TONER HP NEGRO ORIGINAL LASERJET CF280AD PACK 2 UNIDADES</t>
  </si>
  <si>
    <t>CF280AD </t>
  </si>
  <si>
    <t>TONER LANIER PRINT CARTRIDGE BLACK MP 601 UNIDAD</t>
  </si>
  <si>
    <t>TONER OKIDATA 44469701</t>
  </si>
  <si>
    <t>TONER OKIDATA 44469702</t>
  </si>
  <si>
    <t>BANDEJA PARA IMPRESORA RICOH PB1060 UNIDAD</t>
  </si>
  <si>
    <t>407230 </t>
  </si>
  <si>
    <t>BANDEJA PARA IMPRESORA RICOH PB1070 UNIDAD</t>
  </si>
  <si>
    <t>407229 </t>
  </si>
  <si>
    <t>CARTUCHO DE TINTA RICOH MP C2200 NEGRO UNIDAD</t>
  </si>
  <si>
    <t>CARTUCHO DE TINTA RICOH MP CW2200 AMARILLA UNIDAD</t>
  </si>
  <si>
    <t>CARTUCHO DE TINTA RICOH MP CW2200 CYAN UNIDAD</t>
  </si>
  <si>
    <t>CARTUCHO DE TINTA RICOH MP CW2200 MAGENTA UNIDAD</t>
  </si>
  <si>
    <t>TONER RICOH 1160W UNIDAD</t>
  </si>
  <si>
    <t>TONER RICOH 2501 NEGRO UNIDAD</t>
  </si>
  <si>
    <t>TONER RICOH MPC 2503H CYAN UNIDAD</t>
  </si>
  <si>
    <t>TONER RICOH MPC 2503H MAGENTA UNIDAD</t>
  </si>
  <si>
    <t>TONER RICOH MPC 2503H NEGRO UNIDAD</t>
  </si>
  <si>
    <t>TONER RISO EZ230U UNIDAD</t>
  </si>
  <si>
    <t>EZ230U </t>
  </si>
  <si>
    <t>CARTUCHO DE TINTA XEROX 106R01531 NEGRO</t>
  </si>
  <si>
    <t>106R01531</t>
  </si>
  <si>
    <t>CARTUCHO DE TINTA XEROX 108R00837 CYAN</t>
  </si>
  <si>
    <t>108R00837</t>
  </si>
  <si>
    <t>CARTUCHO DE TINTA XEROX 108R00940 NEGRO</t>
  </si>
  <si>
    <t>108R00940</t>
  </si>
  <si>
    <t>CARTUCHO DE TINTA XEROX 108R00960 AMARILLO</t>
  </si>
  <si>
    <t>108R00960</t>
  </si>
  <si>
    <t>CARTUCHO DE TINTA XEROX 113R00671 NEGRO</t>
  </si>
  <si>
    <t>113R00671</t>
  </si>
  <si>
    <t>CARTUCHO DE TINTA XEROX 113R00724 MAGENTA</t>
  </si>
  <si>
    <t>113R00724</t>
  </si>
  <si>
    <t>113R00726</t>
  </si>
  <si>
    <t>TAMBOR DE IMPRESIÓN XEROX 113R00773 UNIDAD</t>
  </si>
  <si>
    <t>113R00773</t>
  </si>
  <si>
    <t>TAMBOR DE IMPRESIÓN XEROX WORKCENTRE 7220/7225 AMARILLO</t>
  </si>
  <si>
    <t>013R00658</t>
  </si>
  <si>
    <t>TAMBOR DE IMPRESIÓN XEROX WORKCENTRE 7220/7225 CIAN</t>
  </si>
  <si>
    <t>013R00660</t>
  </si>
  <si>
    <t>TAMBOR DE IMPRESIÓN XEROX WORKCENTRE 7220/7225 MAGENTA</t>
  </si>
  <si>
    <t>013R00659</t>
  </si>
  <si>
    <t>TONER XEROX 006R01160</t>
  </si>
  <si>
    <t>006R01160</t>
  </si>
  <si>
    <t>TONER XEROX 106R01163</t>
  </si>
  <si>
    <t>106R01163</t>
  </si>
  <si>
    <t>TONER XEROX 106R01246</t>
  </si>
  <si>
    <t>106R01246</t>
  </si>
  <si>
    <t>TONER XEROX 106R01374</t>
  </si>
  <si>
    <t>106R01374</t>
  </si>
  <si>
    <t>TONER XEROX 106R01443</t>
  </si>
  <si>
    <t>106R01443</t>
  </si>
  <si>
    <t>TONER XEROX 106R01444</t>
  </si>
  <si>
    <t>106R01444</t>
  </si>
  <si>
    <t>TONER XEROX 106R01445</t>
  </si>
  <si>
    <t>106R01445</t>
  </si>
  <si>
    <t>TONER XEROX 106R01446</t>
  </si>
  <si>
    <t>106R01446</t>
  </si>
  <si>
    <t>TONER XEROX 106R01526</t>
  </si>
  <si>
    <t>106R01526</t>
  </si>
  <si>
    <t>TONER XEROX 106R01572 UNIDAD</t>
  </si>
  <si>
    <t>106R01572</t>
  </si>
  <si>
    <t>106R01602</t>
  </si>
  <si>
    <t>TONER XEROX 106R01603</t>
  </si>
  <si>
    <t>106R01603</t>
  </si>
  <si>
    <t>106R01604</t>
  </si>
  <si>
    <t>TONER XEROX 106R01634 UNIDAD</t>
  </si>
  <si>
    <t>106R01634</t>
  </si>
  <si>
    <t>TONER XEROX 106R02234</t>
  </si>
  <si>
    <t>106R02234</t>
  </si>
  <si>
    <t>106R02235</t>
  </si>
  <si>
    <t>TONER XEROX 106R02732 UNIDAD</t>
  </si>
  <si>
    <t>106R02732</t>
  </si>
  <si>
    <t>TONER XEROX 108R00971 CYAN UNIDAD</t>
  </si>
  <si>
    <t>108R00971</t>
  </si>
  <si>
    <t>TONER XEROX 113R00726</t>
  </si>
  <si>
    <t>BRAZALETES PARA IMPRESIÓN</t>
  </si>
  <si>
    <t>BRAZALETES PARA IMPRESIÓN ZEBRA Z-BAND DIRECT ADULTO BLANCO - CARTRIDGE 200 6 UNIDADES</t>
  </si>
  <si>
    <t>10006995K</t>
  </si>
  <si>
    <t>CINTA PARA IMPRESORA ZEBRA 02000BK11045 UNIDAD</t>
  </si>
  <si>
    <t>02000BK11045</t>
  </si>
  <si>
    <t>CINTA PARA IMPRESORA ZEBRA 05319GS11007 UNIDAD</t>
  </si>
  <si>
    <t>05319GS11007</t>
  </si>
  <si>
    <t>CINTA PARA IMPRESORA ZEBRA 800033-801 UNIDAD</t>
  </si>
  <si>
    <t>800033-801</t>
  </si>
  <si>
    <t>CINTA PARA IMPRESORA ZEBRA ZXP3 800033-840 YMCKO UNIDAD</t>
  </si>
  <si>
    <t>800033-840</t>
  </si>
  <si>
    <t>ARRIENDO IMPRESORA COSTO FIJO + VARIABLE</t>
  </si>
  <si>
    <t xml:space="preserve">ARRIENDO IMPRESORA COSTO FIJO + VARIABLE - AJUSTE ESTIMACION HOJAS B/N </t>
  </si>
  <si>
    <t xml:space="preserve">ARRIENDO IMPRESORA COSTO FIJO + VARIABLE - AJUSTE ESTIMACION HOJAS COLOR </t>
  </si>
  <si>
    <t>IMPRESORA FOTOGRÁFICA A3+ CON EL NUEVO SISTEMA DE TINTAS LUCIA DE 10 COLORES A BASE DE PIGMENTOS, CUENTA CON TRES TINTAS NEGRAS PARA LOGRAR IMPRESIONES MONOCROMÁTICAS SORPRENDENTES Y EL SISTEMA CHROMA OPTIMIZER PARA GARANTIZAR QUE LAS TINTAS SE FIJEN DE FORMA PAREJA EN EL PAPEL, LO CUAL REDUCE EL METAMARISMO Y EL EFECTO DE BRONCEADO. DEBIDO A QUE LAS TINTAS LUCIA SON ELABORADAS A BASE DE PIGMENTOS, LAS IMPRESIONES TENDRÁN UNA DURACIÓN ASOMBROSA DE HASTA 200 AÑOS, RESISTENCIA AL AIRE DE 50 AÑOS Y UNA VIVACIDAD FOTOGRÁFICA FENOMENAL.  10 COLORES, TANQUES DE TINTA INDIVIDUALES, 4800X2400PPP , 7.680 BOQUILLAS. MICROGOTAS DE 4 PL, VELOCIDAD PARA FOTOGRAFIAS  APROX 3 MIN 55S TAMAÑO A3+. IMPRESIÓN SIN BORDES, CONEXIÓN USB 2.0 HI SPEED. • CONEXIÓN INALÁMBRICA, WI-FI. • COMPATIBLE CON AIRPRINT. PUERTO ETHERNET PARA CONEXIÓN EN RED. BANDEJA DVD/CD: 1 DVD/CD/BLU-RAY IMPRIMIBLE. IMPRESIONES EN ESCALA DE GRISES DE ALTA CALIDAD CON 3 TINTAS MONOCROMO. BANDEJA POSTERIOR: PAPEL NORMAL DE 64 A 105 G/</t>
  </si>
  <si>
    <t>IMPRESORA PORTÁTIL EPSON WORKFORCE WF-100 (C11CE05302). IMPRESORA PORTÁTIL ULTRA PEQUEÑA Y LIVIANA, CONEXIÓN INALÁMBRICA Y WI-FI DIRECT® INCORPORADAS, TINTAS DURADERAS DE SECADO RÁPIDO.</t>
  </si>
  <si>
    <t>HP LASERJET ENTERPRISE M506DN PRINTER. MONOCROMATICA</t>
  </si>
  <si>
    <t xml:space="preserve">HP COLOR LASERJET ENT M553DN PRNTR  </t>
  </si>
  <si>
    <t>IMPRESORA MATRIZ DE PUNTOS OKIDATA MICROLINE-320 TURBO, P/N: 62411601</t>
  </si>
  <si>
    <t>BROTHER MFC-L6700DW - MULTIFUNCIONAL LÁSER BLANCO Y NEGRO. PUERTO: USB 2.0, VELOCIDAD BLANCO Y NEGRO: 48,0 PPM, DÚPLEX, CONECTIVIDAD DE RED: ETHERNET, WI-FI. FUNCIONES ADICIONALES: COPIADORA, ESCÁNER,FAX.</t>
  </si>
  <si>
    <t>BROTHER MFC-L6900DW - MULTIFUNCIONAL LÁSER BLANCO Y NEGRO. PUERTO: USB 2.0, VELOCIDAD BLANCO Y NEGRO: 52,0 PPM, DÚPLEX, CONECTIVIDAD DE RED: ETHERNET, NFC,WI-FI. FUNCIONES ADICIONALES: COPIADORA, ESCÁNER,FAX.</t>
  </si>
  <si>
    <t>IMPRESORA MULTIFUNCION COLOR LASERJET ENTERPRISE MFP M681DH, VELOCIDAD DE IMPRESION HASTA 50PPM, TECNOLOGIA DE IMPRESION LASER, CALIDAD DE IMPRESION HASTA 1200X1200DPI, PANTALLA TACTIL 8" CON ANGULO AJUSTABLE, CONECTIVIDAD MOVIL HP EPRINT, APPLE PRINT, GOOGLE CLOUD PRINT 2.0, CONECTIVIDAD ESTANDAR USB ALTA VELOCIDAD, ETHERNET 10/100/1000T, BANDEJA DE ENTRADA DE 500 HOJAS, BANDEJA MULTIUSO DE 100 HOJAS.</t>
  </si>
  <si>
    <t>HP LASERJET PRO MFP M521DN PRINTER, FAX/FOTOCOPIADORA/IMPRESORA/ESCÁNER, USB 2.0, GIGABIT LAN, HOST USB.</t>
  </si>
  <si>
    <t>IMPRESORA MULTIFUNCIONAL IMAGERUNNER C1325IF</t>
  </si>
  <si>
    <t>MULTIFUNCIÓNAL CANON ADV IMAGE RUNNER ADVANCE 500I (VENTA)</t>
  </si>
  <si>
    <t>IMPRESORA MULTIFUNCIONAL IR ADV 400I</t>
  </si>
  <si>
    <t>IMPRESORA MULTIFUNCIÓN CANON IMAGERUNNER 1730I, P/N: 4745B007AA</t>
  </si>
  <si>
    <t>IMPRESORA MULTIFUNCION COLOR ECOTANK L606, VELICIDAD DE IMPRESION 33PPM B/N Y 20PPM COLOR, CAPACIDAD DE ENTRADA DE PAPEL 150 HOJAS</t>
  </si>
  <si>
    <t>IMPRESORA MULTIFUNCION EPSON L1455, VELOCIDAD DE IMPRESION NEGRO 18PPM, COLOR 10PPM, TECNOLOGIA ECOTANK DE 4 COLORES CON RENDIMIENTO DE HAS 6.500 PAGINAS, CARGA DE PAPEL DOS ALIMENTADORES DE 200 HOJAS + 1 ALIMENTADOR POSTERIOR. CONEXION INALAMBRICA 802.11B/G/N</t>
  </si>
  <si>
    <t>IMPRESORA, COPIADORA, ESCÁNER, FAX Y CORREO ELECTRÓNICOESCANEE HASTA 600 X 600 PPP EN BLANCO Y NEGRO Y COLORIDEAL PARA USO INDIVIDUAL Y GRUPOS DE TRABAJO PEQUEÑOSIMPRESIÓN AUTOMÁTICA A DOS CARASWI-FI INTEGRADAVELOCIDAD: HASTA 28 PPM</t>
  </si>
  <si>
    <t>IMPRESORA MULTIFUNCIÓN B/N. VELOCIDAD DE IMPRESIÓN: 52 PPM.FUNCIONES DE COPIADORA, IMPRESORA, ESCÁNER Y FAX.DÚPLEX AUTOMÁTICO.1 BANDEJA  DE PAPEL PARA 500 HOJAS  + 100 HOJAS POR BYPASS.TAMAÑO MÁXIMO DE PAPEL 8,5 X 14 Y HASTA 220 G/M2. A4ARDF DE 75 HOJAS.MEMORIA RAM 2 GB Y DISCO DURO 320 GB.RESOLUCIÓN DE IMPRESIÓN 1200 X 1200 DPI.VELOCIDAD DE ESCANEO 62 B/N Y 42 COLOR.POSTSCRIPT3. PANEL INTELIGENTE TÁCTIL DE 10,1”USB 2.0 ESTÁNDAR</t>
  </si>
  <si>
    <t>IMPRESORA MULTIFUNCIONAL, 40 PAGINAS POR MINUTO, ESCANER COLOR, IMPRESION Y COPIADO MONOCROMATICO, 1 BANDEJA DE 550 HOJAS CARTA, 2 GB RAM, HDD 250 GB, CALIDAD DE IMPRESION 1200 X 1200 DPI, IMPRESION DESDE PENDRIVE O TARJETA SD JPG, PDF, CONECTIVIDAD LAN, USB, PROCESADOR INTEL ATOM PROCESSOR BAY TRAIL: 1,46 GHZ, ALIMENTADOR AUTOMATICO DE DOCUMENTOS PARA 50 ORIGINALES.</t>
  </si>
  <si>
    <t>IMPRESORA TERMICA.</t>
  </si>
  <si>
    <t>OFRECEN UNA CALIDAD DE IMPRESIÓN INIGUALABLE DE CÓDIGOS DE BARRAS, TEXTO Y GRÁFICOS EN ETIQUETAS, FACTURAS Y COMPROBANTES DE EMPAQUE. ESTAS IMPRESORAS, DISEÑADAS PARA SOBREVIVIR EN LOS ENTORNOS INDUSTRIALES MÁS HOSTILES, OFRECEN UN RENDIMIENTO CONSTANTE EN OPERACIONES DE MISIÓN CRÍTICA LAS 24 HORAS DEL DÍA, LOS 7 DÍAS DE LA SEMANA.  MÉTODOS DE IMPRESIÓN: TÉRMICA DIRECTA  Y TRANSFERENCIA TÉRMICA.  RESOLUCIÓN: 203 DPI (8 PUNTOS POR MM).  MEMORIA: FLASH DE 128 MB, RAM DE 128 MB.  ANCHO DE IMPRESIÓN: 104 MM.  LONGITUD DE IMPRESIÓN: 3988 MM.  VELOCIDAD DE IMPRESIÓN: 152 MM POR SEGUNDO  SENSORES DE SUMINISTROS: REFLEXIVOS, TRANSMISIBLES  CONEXIÓN: USB Y SERIAL.</t>
  </si>
  <si>
    <t>UNA SOLUCIÓN DE IMPRESIÓN RÁPIDA, CONFIABLE Y FÁCIL DE USAR, IDEAL PARA APLICACIONES DE VOLUMEN MEDIANO QUE REQUIEREN MÍNIMA CAPACITACIÓN DEL USUARIO Y EXCELENTE CALIDAD DE IMPRESIÓN. OFRECE CARACTERÍSTICAS AVANZADAS, MAYORES VELOCIDADES DE IMPRESIÓN Y OPCIONES DE SUMINISTROS DE ALTA CAPACIDAD.  TRANSFERENCIA TÉRMICA MEDIANTE SUBLIMACIÓN DE TINTA DIRECTAMENTE EN LA TARJET.  IMPRESIÓN A TODO COLOR O MONOCROMÁTICA.  IMPRESIÓN DE UN SOLO LADO Y DE AMBOS LADOS.  700 CPH, MONOCROMÁTICO, DE UN SOLO LADO.  180 CPH, DE UN SOLO LADO, YMCKO.  140 CPH, DE AMBOS LADOS, YMCKOK.  IMPRESIÓN DE BORDE A BORDE EN MATERIAL CR-80 ESTÁNDAR.  CALIBRACIÓN AUTOMÁTICA DE LA CINTA.  CONECTIVIDAD USB.  CONTROLADORES DE MICROSOFT WINDOWS CERTIFICADOS.  RESOLUCIÓN DE IMPRESIÓN DE 300 DPI (11,8 PUNTOS POR MM).</t>
  </si>
  <si>
    <t>IMPRESORA TERMICA DE TARJETAS DE PVC SINGLE, UNA CARA DE LA TARJETA CON CODIFICADOR DE BANDA MAGNETICA</t>
  </si>
  <si>
    <t>IMPRESORA TERMICATM-T20II-USB/SERIAL / NEGRA</t>
  </si>
  <si>
    <t xml:space="preserve">IMPRESORA DE CHEQUE TM U295 (NP C31C163272 ), CON FUENTE DE PODER TM (NP C825343) </t>
  </si>
  <si>
    <t>EL MODELO ADVANCED ES PARA APLICACIONES QUE NECESITAN COMUNICACIONES DE REDES, MAYOR VELOCIDAD DE IMPRESIÓN, O ESPECIAL COMPATIBILIDAD DE MEDIOS . LOS MODELO ADVANCED INCLUYE TODAS LAS CARACTERÍSTICAS Y OPCIONES DE LA BASIC, ADEMÁS DE QUE INCLUYE PARALELO Y PUERTOS DE COMUNICACIONES ETHERNET.</t>
  </si>
  <si>
    <t>IMPRESORA TERMICA DINON TM-T80 USB/SERIAL/RED</t>
  </si>
  <si>
    <t>IMPRIMA, ESCANEE, COPIE Y COMPARTA: MFP WI-FI DE 36 PULGADAS ROBUSTA Y COMPACTA PARALA OFICINA Y LA CONSTRUCCIÓN</t>
  </si>
  <si>
    <t>PLOTTER MULTIFUNCIONAL HP DESIGNJET T2530</t>
  </si>
  <si>
    <t>PLOTTER MULTIFUNCIONAL HP DESIGNJET T2530 PS</t>
  </si>
  <si>
    <t xml:space="preserve">IMAGEPROGRAF IPF785 MFP M40 </t>
  </si>
  <si>
    <t>EXPERT EX-52LXIMPULSADO POR UN SISTEMA SERVO CONTROLADO DIGITALMENTE, EL EXPERT PRO PRODUCE LLAMATIVOS GRÁFICOS CON UN MÁXIMO DE 23,62 IPS 600 MM/SEC EN VELOCIDAD DE CORTE, 400G DE FUERZA DE CORTE Y CINCO METROS 16,4 PIES DE CAPACIDAD DE TRAYECTORIA. EXPERT PRO ESTÁ DISPONIBLE EN DOS TAMAÑOS, 60 CM DE 24 PULGADAS Y 132 CM 52 PULGADAS Y ES LA MEJOR OPCIÓN PARA LOS USUARIOS AVANZADOS PARA TRABAJAR CON APLICACIONES DE CORTE VECTORIAL. SU VERSATILIDAD ESTABLECE UN NUEVO PUNTO DE REFERENCIA A VALORAR, OFRECIENDO UNA ALTA PRECISIÓN Y FIABILIDAD A UN PRECIO INCREÍBLEMENTE ASEQUIBLE.</t>
  </si>
  <si>
    <t>ARRIENDO COSTO FIJO + VARIABLE TERMICA ZEBRA GC SERIES GC-420 ARRIENDO 36 MESES</t>
  </si>
  <si>
    <t xml:space="preserve">ARRIENDO COSTO FIJO + VARIABLE DE IMPRESORA TERMICA ZEBRA HC100 VALOR MENSUAL 36 MESES </t>
  </si>
  <si>
    <t>ARRIENDO IMPRESORA COSTO FIJO+VARIABLE MULTIFUNCIÓN CANON IRC-1335IF POR 36 MESES</t>
  </si>
  <si>
    <t>ARRIENDO IMPRESORA COSTO FIJO+VARIABLE MULTIFUNCIÓN CANON IMAGE RUNNER C350IF POR 24 MESES</t>
  </si>
  <si>
    <t>ARRIENDO IMPRESORA COSTO FIJO+VARIABLE MULTIFUNCIÓN CANON IMAGERUNNER 1435IF  POR 12 MESES</t>
  </si>
  <si>
    <t>ARRIENDO IMPRESORA COSTO FIJO+VARIABLE MULTIFUNCIÓN CANON IMAGERUNNER 1435IF  POR 36 MESES</t>
  </si>
  <si>
    <t>FOTOCOPIADORA CANON MODELO IR-350 ADV COLOR</t>
  </si>
  <si>
    <t>FOTOCOPIADORA MULTIFUNCIONAL CANON MODELO IR-1730 CON UNA BANDEJA MANUAL Y UNA BANDEJA AUTOMATICA</t>
  </si>
  <si>
    <t>ARRIENDO IMPRESORA COSTO FIJO+VARIABLE MULTIFUNCIÓN CANON ADV IMAGE RUNNER C350 POR 36 MESES</t>
  </si>
  <si>
    <t>VELOCIDAD DE IMPRESIÓN (MÁXIMA): 300 MM/SEG GRÁFICOS Y TEXTO.TAMAÑO PAPEL: (79.5 ± 0.5 (ANCHO) X 83MM) DIÁMETRO.INTERFASE: USB INCORPORADA + OTRA SELECCIÓN: SERIAL RS-232C, PARALELA IEEE-1284, USB DEALTA VELOCIDAD, POWERED USB, ETHERNET 10/100BASE-T/TX, O UNA INTERFASE CONNECT-IT(SOLO UNA INTERFASE PUEDE SER USADA A LA VEZ.)PART NUMBER:C31CA85084</t>
  </si>
  <si>
    <t>BANDEJA ADICIONAL PARA FOTOCOPIADORA CANON IR ADV 400I/500I</t>
  </si>
  <si>
    <t>CAPACIDAD: 500 HOJAS. COMPATIBLE CON SP4510DN/ SP4520DN/ MP 401SPF</t>
  </si>
  <si>
    <t>BANDEJA CON CAPACIDAD PARA 250 HOJAS. COMPATIBLE CON MP401 Y SP 4510/4520.</t>
  </si>
  <si>
    <t>MESA GABINETE PARA FOTOCOPIADORA CANON IR-1730/50</t>
  </si>
  <si>
    <t>LAS PULSERAS DE IMPRESIÓN TÉRMICA Z-BAND DE ZEBRA DE POLIPROPILENO LE PERMITEN IMPRIMIR INFORMACIÓN Y CÓDIGOS DE BARRAS DIRECTAMENTE EN LAS PULSERAS. YA SEA PARA IDENTIFICACIÓN DE PACIENTES O CONTROLES DE ACCESO. SON DURADERAS, ECONÓMICAS Y CÓMODAS.</t>
  </si>
  <si>
    <t>CABEZAL DE IMPRESIÓN HP 729 KIT DE REEMPLAZO.COMPATIBLE CON MODELOS HP DESIGNJET T730  /  HP DESIGNJET T830</t>
  </si>
  <si>
    <t>CABEZAL DE MANTENIMIENTO PARA PLOTTER HP DESIGNJET T7100</t>
  </si>
  <si>
    <t>CABEZAL GRIS Y GRIS OSCURO PARA PLOTTER HP DESIGNJET T7102 GRAY AND DARK GRAY DESIGNJET PRINTHEAD</t>
  </si>
  <si>
    <t>CABEZAL MAGENTA PARA PLOTTER HP DESIGNJET T7100 HP 761 MAGENTA AND CYAN DESIGNJET PRINTHEAD</t>
  </si>
  <si>
    <t>CARTUCHO DE TINTA MAGENTA, COMPATIBLE CON IMPRESORAS BROTHER MFC J4320DW, J4420DW, J4620DW, J5620DW, J5625DW, J5720DW</t>
  </si>
  <si>
    <t>CARTUCHO DE TINTA CIAN, COMPATIBLE CON IMPRESORAS BROTHER MFCJ4320DW, J4420DW, J4620DW, J5620DW, J5625DW, J5720DW</t>
  </si>
  <si>
    <t>CARTUCHO DE TINTA BROTHER LC101 BK  NEGRO RINDE 300 PARA MAQUINAS MFC-J470 / MFC-J870</t>
  </si>
  <si>
    <t>COLORES DE CONSUMIBLES DE IMPRESIÓN: DE TRES COLORES. GOTA DE TINTA: 1,3 PL, 4,7 PL. TIPOS DE TINTA: BASADA EN COLORANTES. RENDIMIENTO DE LA PÁGINA COLOR: APROX. ~165 PÁGINAS. PACK DE 3 UNIDADES.</t>
  </si>
  <si>
    <t>COLORES DE CONSUMIBLES DE IMPRESIÓN: NEGRO. GOTA DE TINTA: 13,8 PL. TIPOS DE TINTA: CON BASE DE PIGMENTO. RENDIMIENTO DE LA PÁGINA BLANCO Y NEGRO: APROX. ~200 PÁGINAS. PACK DE 3 UNIDADES.</t>
  </si>
  <si>
    <t>COLORES DE CONSUMIBLES DE IMPRESIÓN: DE TRES COLORES. GOTA DE TINTA:1,3 PL, 4,7 PL. TIPOS DE TINTA: BASADA EN COLORANTES. RENDIMIENTO DE LA PÁGINA COLOR: APROX. ~360 PÁGINAS. PACK DE 3 UNIDADES.</t>
  </si>
  <si>
    <t>COLORES DE CONSUMIBLES DE IMPRESIÓN: NEGRO, GOTA DE TINTA: 17 PL, TIPOS DE TINTA: CON BASE DE PIGMENTO, RENDIMIENTO DE LA PÁGINA BLANCO Y NEGRO: APROX. ~190 PÁGINAS. PACK DE 3 UNIDADES.</t>
  </si>
  <si>
    <t>CARTUCHO DE TINTA HP 745 MATTE BLACK, CAPACIDAD 130ML, COMPATIBLE CON MODELOS HP Z2600, Z5600</t>
  </si>
  <si>
    <t>CARTUCHO DE TINTA 745 PHOTO BLACK, CAPACIDAD 300ML, COMPATIBLE CON MODELO Z5600 Y Z2600</t>
  </si>
  <si>
    <t>CARTUCHO DE TINTA 745 CYAN, CAPACIDAD DE 300ML, COMPATIBLE CON MODELOS HP Z5600 Y Z2600.</t>
  </si>
  <si>
    <t>CARTUCHO DE TINTA HP 745 MATTE BLACK, CAPACIDAD DE 300ML, COMPATIBLE CON MODELO Z5600 Y Z2600</t>
  </si>
  <si>
    <t>CARTUCHO DE TINTA HP 745 YELLOW, CAPACIDAD 300ML, COMPATIBLE CON MODELOS HP Z5600 Y Z2600</t>
  </si>
  <si>
    <t>CARTUCHO DE TINTA ORIGINAL HP 60 NEGRO RINDE APROX. 200 PÁGINAS</t>
  </si>
  <si>
    <t>CONTENIDO: 16 MLCOLOR: TRICOLORRENDIMIENTO DE LA PÁGINA (COLOR): 750 PÁGINASCOMPATIBLE: HHP DESKJET INK ADVANTAGE ULTRA 2529 ADVANTAGE DE HP DESKJET INK ULTRA 4729</t>
  </si>
  <si>
    <t xml:space="preserve">CONTENIDO: 26 MLCOLOR: NEGRORENDIMIENTO DE LA PÁGINA (COLOR): 1.500 PÁGINASCOMPATIBLE: HP DESKJET ULTRA INK ADVANTAGE 2529 ADVANTAGE / HP DESKJET ULTRA INK ADVANTAGE 4729 </t>
  </si>
  <si>
    <t>CARTUCHO DE TINTA HP 727 YELLOW 300 ML, COMPATIBLE CON: HP DESINGJET T1530 - T2530.</t>
  </si>
  <si>
    <t>CARTUCHO DE TINTA HP 727 MAGENTA 300 ML, COMPATIBLE CON HP DESINGJET T1530 - T2530.</t>
  </si>
  <si>
    <t>CARTUCHO DE TINTA HP 727 COLOR CYAN 300 ML, COMPATIBLE CON: HP DESINGJET T1530 - T2530.</t>
  </si>
  <si>
    <t>CARTUCHO DE TINTA 122 NEGRO, PACK 10 UNIDADES.COMPATIBLE CON: HP DESKJET: 1000, 1050, 2000, 2050, 3000, 3050 RENDIMIENTO DE LA PÁGINA (BLANCO Y NEGRO) 120 PÁGINAS</t>
  </si>
  <si>
    <t>CARTUCHO DE TINTA 84 LIGHT MAGENTA.</t>
  </si>
  <si>
    <t>CARTRIDGE MATTE BLACK PLOTTER HP T920-1500-2500</t>
  </si>
  <si>
    <t>CARTRIDGE PLOTTER HP T3500</t>
  </si>
  <si>
    <t>CARTRIDGE MATTE BLACK PLOTTER HP T3500</t>
  </si>
  <si>
    <t>CARTRDIGE MAGENTA PLOTTER HP 1050-1055</t>
  </si>
  <si>
    <t>TINTA HP MAGENTA 69 ML</t>
  </si>
  <si>
    <t>TINTA AMARILLA, 69ML.</t>
  </si>
  <si>
    <t>TINTA GRIS, 69 ML.</t>
  </si>
  <si>
    <t>CARTUCHO DE TINTA  HP  CZ130A MODELO 711 COLOR CYAN,  COMPATIBLE HP DESIGNJET T120, T520 EPRINTER</t>
  </si>
  <si>
    <t>CARTUCHO DE TINTA  HP  CZ131A  MODELO 711 COLOR MAGENTA,  COMPATIBLE HP DESIGNJET T120, T520 EPRINTER</t>
  </si>
  <si>
    <t>CARTUCHO DE TINTA HP 670 CYAN 300 PAGINAS</t>
  </si>
  <si>
    <t xml:space="preserve">CARTRIDGE 21 HP (C9351ALBK)  </t>
  </si>
  <si>
    <t>CARTUCHO DE TINTA 122XL TRICOLOR, P/N: CH564HL</t>
  </si>
  <si>
    <t>CARTUCHO DE TINTA 22XL TRICOLOR, P/N: C9352CL</t>
  </si>
  <si>
    <t>CARTUCHO DE TINTA 703 TRICOLOR, P/N: CD888AL</t>
  </si>
  <si>
    <t>CARTUCHO DE TINTA 932XL NEGRO, P/N: CN053AL</t>
  </si>
  <si>
    <t>CARTUCHO DE TINTA 950 NEGRO, P/N: CN049AL</t>
  </si>
  <si>
    <t>CARTUCHO DE TINTA 951 AMARILLO, P/N: CN052AL</t>
  </si>
  <si>
    <t>PG-145 - CARTUCHO NEGRO. CARTRIDGE FINE. TINTA NEGRA PIGMENTADA 8 ML. RENDIMIENTO:180 PAGS. MEZCLANDO TEXTO Y GRÁFICO CERTIFICADO POR ISO/IEC 24711. IMPRESORAS COMPATIBLES: PIXMA MG2410, PIXMA MG2510. PACK DE 3 UNIDADES.</t>
  </si>
  <si>
    <t xml:space="preserve">CANON TINTAS-BOTELLA GI-190 AMARILLO. RENDIMIENTO: 7000 PÁGINAS, COMPATIBILIDAD: CANON G 1100 / 2100 / 3100. </t>
  </si>
  <si>
    <t xml:space="preserve">CANON TINTAS-BOTELLA GI-190 MAGENTA. RENDIMIENTO: 7000 PÁGINAS, COMPATIBILIDAD: CANON G 1100 / 2100 / 3100. </t>
  </si>
  <si>
    <t xml:space="preserve">CANON TINTAS-BOTELLA GI-190 CYAN. RENDIMIENTO: 7000 PÁGINAS, COMPATIBILIDAD: CANON G 1100 / 2100 / 3100. </t>
  </si>
  <si>
    <t xml:space="preserve"> CANON TINTAS-BOTELLA GI-190 NEGRO. RENDIMIENTO: 6000 PÁGINAS, COMPATIBILIDAD: CANON G 1100 / 2100 / 3100. </t>
  </si>
  <si>
    <t>TINTA PFI-707 AMARILLO - 700 ML 9824B001AA COMPATIBLE PRINTERSIMAGEPROGRAF IPF830 IMAGEPROGRAF IPF840 IMAGEPROGRAF IPF850</t>
  </si>
  <si>
    <t>TINTA PFI-307 NEGRO - 300 ML 9811B001AAESTE CONSUMIBLE ES VÁLIDO PARA LAS SIGUIENTES IMPRESORAS CANON: IPF830  /  IPF840  /  IPF850</t>
  </si>
  <si>
    <t>TINTA PFI-307 CYAN - 300 ML 9812B001AAESTE CONSUMIBLE ES VÁLIDO PARA LAS SIGUIENTES IMPRESORAS CANON: IPF830  /  IPF840  /  IPF850</t>
  </si>
  <si>
    <t>TINTA PFI-307 NEGRO MATTE - 300 ML 9810B001AAESTE CONSUMIBLE ES VÁLIDO PARA LAS SIGUIENTES IMPRESORAS CANON:IPF830  /  IPF840  /  IPF850</t>
  </si>
  <si>
    <t>TINTA PFI-307 AMARILLO - 300 ML  9814B001AA ESTE CONSUMIBLE ES VÁLIDO PARA LAS SIGUIENTES IMPRESORAS CANON:IPF830  /  IPF840  /  IPF850</t>
  </si>
  <si>
    <t>TINTA PFI-707 NEGRO - 700 ML 9821B001AA COMPATIBLE PRINTERSIMAGEPROGRAF IPF830 IMAGEPROGRAF IPF840 IMAGEPROGRAF IPF850</t>
  </si>
  <si>
    <t>TINTA PFI-707 CYAN - 700 ML 9822B001AA COMPATIBLE PRINTERSIMAGEPROGRAF IPF830 IMAGEPROGRAF IPF840 IMAGEPROGRAF IPF850</t>
  </si>
  <si>
    <t>TINTA PFI-707 MAGENTA - 700 ML 9823B001AA COMPATIBLE PRINTERSIMAGEPROGRAF IPF830 IMAGEPROGRAF IPF840 IMAGEPROGRAF IPF850</t>
  </si>
  <si>
    <t>TINTA PFI-707 NEGRO MATTE - 700 ML 9820B001AA COMPATIBLE PRINTERS IMAGEPROGRAF IPF830 IMAGEPROGRAF IPF840IMAGEPROGRAF IPF850</t>
  </si>
  <si>
    <t>CARTUCHO DE TINTA CANON CL-54 TRICOLOR 6,2 ML. COMPATIBLE CON PIXMA E-481. RENDIMIENTO: 100 PÁGINAS.</t>
  </si>
  <si>
    <t>CARTUCHO DE TINTA CANON BCI-24 CL (TWIN PACK) UNIDAD</t>
  </si>
  <si>
    <t>HTTP://WWW.CANON.CL/CANON/HTML/GENERAL/FICHA.PHP?PRO ID=3359</t>
  </si>
  <si>
    <t>HTTP://WWW.CANON.CL/CANON/HTML/GENERAL/FICHA.PHP?PRO ID=2642</t>
  </si>
  <si>
    <t>CARTUCHO DE TINTA CANON PFI-102BK 130ML</t>
  </si>
  <si>
    <t>CARTUCHO DE TINTA CL-141 COLOR, P/N: CL-141</t>
  </si>
  <si>
    <t>CARTUCHO DE TINTA CLI-8M MAGENTA, P/N: CLI-8M</t>
  </si>
  <si>
    <t>CARTUCHO DE TINTA PGI-220 BLACK, P/N: PGI-220</t>
  </si>
  <si>
    <t>CARTUCHO DE TINTA EPSON R22X YELLOW, RENDIMIENTO: 20.000 PAGINAS.  COMPATIBLE: WORKFORCE PRO WF-R8590.</t>
  </si>
  <si>
    <t>CARTUCHO DE TINTA EPSON R22X MAGENTA, RENDIMIENTO: 20.000 PAGINAS.  COMPATIBLE: WORKFORCE PRO WF-R8590.</t>
  </si>
  <si>
    <t>CARTUCHO DE TINTA EPSON R22X CYAN, RENDIMIENTO: 20.000 PAGINAS.  COMPATIBLE: WORKFORCE PRO WF-R8590</t>
  </si>
  <si>
    <t>CARTUCHO DE TINTA R22X BLACK, RENDIMIENTO: 20.000 PAGINAS. COMPATIBLE WORKFORCE PRO WF-R8590.</t>
  </si>
  <si>
    <t>CARTUCHO DE TINTA TRI-COLOR EPSON 215, PARA WF-100 (250 PAG.).</t>
  </si>
  <si>
    <t>CARTUCHO DE TINTA NEGRO EPSON 788XXL. PARA IMPRESORAS WF-5190/WF-5690.</t>
  </si>
  <si>
    <t>CARTUCHO DE TINTA NEGRO EXTRA ALTA CAPACIDAD EPSON 748XXL. PARA IMPRESORAS WF-6090/WF-6590. CARTUCHO 10K.</t>
  </si>
  <si>
    <t>TINTA ULTRACHROME HD YELLOW 700MLSURECOLOR P6000/P7000/P8000/P9000</t>
  </si>
  <si>
    <t>TINTA ULTRACHROME HD CIAN 700ML, SURECOLOR P6000/P7000/P8000/P9000</t>
  </si>
  <si>
    <t>TINTA ULTRACHROME HD PHOTO BLACK 700ML, COMPATIBLE CON MODELOS SURECOLOR P6000/P7000/P8000/P9000</t>
  </si>
  <si>
    <t>TINTA ULTRACHROME HD LIGHT LIGHT BLACK 700ML, COMPATIBLE CON MODELOS: SURECOLOR P6000/P7000/P8000/P9000</t>
  </si>
  <si>
    <t>TINTA ULTRACHROME HD NEGRO MATE 700ML, COMPATIBLE CON MODELOS: SURECOLOR P6000/P7000/P8000/P9000</t>
  </si>
  <si>
    <t>TINTA ULTRACHROME HD LIGHT BLACK 700ML, COMPATIBLE CON MODELOS: SURECOLOR P6000/P7000/P8000/P9000</t>
  </si>
  <si>
    <t>TINTA ULTRACHROME HD VIVID LIGHT MAGENTA 700ML, COMPATIBLE CON MODELOS SURECOLOR P6000/P7000/P8000/P9000</t>
  </si>
  <si>
    <t>TINTA ULTRACHROME HD LIGHT CYAN 700MLSURECOLOR P6000/P7000/P8000/P9000</t>
  </si>
  <si>
    <t>CARTUCHO DE TINTA EPSON T689300 MAGENTA, RENDIMIENTO 700ML, COMPATIBLE CON MODELO: SURECOLOR SC-S30670</t>
  </si>
  <si>
    <t>CARTUCHO DE TINTA EPSON T689100 BLACK, RENDIMIENTO 700ML, COMPATIBLE CON MODELO SURECOLOR SC-S30670</t>
  </si>
  <si>
    <t>CARTUCHO DE TINTA NEGRO ALTA CAPACIDAD EPSON 297. COMPATIBILIDAD: XP-231 / XP-431. RENDIMIENTO 300 PÁGINAS. CANTIDAD 8ML.</t>
  </si>
  <si>
    <t>CARTUCHO TINTA CYAN PJIC1(C). COMPATIBLE EPSON DISCPRODUCER PP-100/PP-100II. PARA IMPRESIÓN DE CD/DVD.</t>
  </si>
  <si>
    <t>CARTUCHO DE TINTA EPSON VIVID LIGHT MAGENTE T580A00 80ML, COMPATIBLE CON LA STYLUS PRO 3880.</t>
  </si>
  <si>
    <t>CARTUCHO DE TINTA T157320 MAGENTA.</t>
  </si>
  <si>
    <t>CARTUCHO DE TINTA T157220 CYAN.</t>
  </si>
  <si>
    <t xml:space="preserve">CARTUCHO DE TINTA EPSON BOTELLAS T664 -120+220+320+420 PACK 4 UNIDADES </t>
  </si>
  <si>
    <t xml:space="preserve">CARTUCHO DE TINTA EPSON T157120 BLACK. </t>
  </si>
  <si>
    <t>CARTUCHO DE TINTA EPSON T157720 LIGHT BLACK.</t>
  </si>
  <si>
    <t>CARTUCHO DE TINTA T157620 LIGHT MAGENTA.</t>
  </si>
  <si>
    <t>CARTUCHO DE TINTA T157520 LIGHT CYAN</t>
  </si>
  <si>
    <t>CARTUCHO DE TINTA T157420 YELLOW</t>
  </si>
  <si>
    <t>CARTUCHO DE TINTA  CYAN ULTRACHROME XD PARA PLOTTER SURECOLOR , 700ML, P/N T694200</t>
  </si>
  <si>
    <t>CARTUCHO DE TINTA EPSON C13S020449 MAGENTA LIGHT</t>
  </si>
  <si>
    <t xml:space="preserve">CARTUCHO DE TINTA EPSON C13S020450 MAGENTA </t>
  </si>
  <si>
    <t>CARTUCHO DE TINTA EPSON C13S020452 NEGRO</t>
  </si>
  <si>
    <t>CARTUCHO DE TINTA EPSON T664320 MAGENTA UNIDAD</t>
  </si>
  <si>
    <t>CARTUCHO DE TINTA EPSON T664420 AMARILLO UNIDAD</t>
  </si>
  <si>
    <t xml:space="preserve">CARTUCHO DE TINTA EPSON T664120 COLOR NEGRO CON RENDIMIENTO DE 4.000 PAGINAS, COMPATIBLE CON EPSON L110, L120, L200, L210, L350, L355, L555. </t>
  </si>
  <si>
    <t xml:space="preserve"> EPSON BOTELLA NEGRA TINTA 70 ML. MODELOS L1800/L800/L810/L850</t>
  </si>
  <si>
    <t>CARTUCHO DE TINTA 117TN</t>
  </si>
  <si>
    <t>CARTUCHO DE TINTA C13S020451, P/N: C13S020451</t>
  </si>
  <si>
    <t>CARTUCHO DE TINTA T034320, P/N: T034320</t>
  </si>
  <si>
    <t>CARTUCHO DE TINTA T039020, P/N: T039020</t>
  </si>
  <si>
    <t>CARTUCHO DE TINTA T042220, P/N: T042220</t>
  </si>
  <si>
    <t>CARTUCHO DE TINTA T042320, P/N: T042320</t>
  </si>
  <si>
    <t>CARTUCHO DE TINTA T072126-AL, P/N: T072126-AL</t>
  </si>
  <si>
    <t>CARTUCHO DE TINTA T081220, P/N: T081220</t>
  </si>
  <si>
    <t>CARTUCHO DE TINTA T081320, P/N: T081320</t>
  </si>
  <si>
    <t>CARTUCHO DE TINTA T140120, P/N: T140121</t>
  </si>
  <si>
    <t>CARTUCHO DE TINTA T159020, P/N: T159020</t>
  </si>
  <si>
    <t>CARTUCHO DE TINTA T159120, P/N: T159120</t>
  </si>
  <si>
    <t>CARTUCHO DE TINTA T159220, P/N: T159220</t>
  </si>
  <si>
    <t>CARTUCHO DE TINTA T159320, P/N: T159320</t>
  </si>
  <si>
    <t>CARTUCHO DE TINTA T159420, P/N: T159420</t>
  </si>
  <si>
    <t>CARTUCHO DE TINTA T159720, P/N: T159720</t>
  </si>
  <si>
    <t>CARTUCHO DE TINTA T159820, P/N: T159820</t>
  </si>
  <si>
    <t>CARTUCHO DE TINTA T159920, P/N: T159920</t>
  </si>
  <si>
    <t>CARTUCHO DE TINTA T603100, P/N: T603100</t>
  </si>
  <si>
    <t>CARTUCHO DE TINTA T603200, P/N: T603200</t>
  </si>
  <si>
    <t>CARTUCHO DE TINTA T603300, P/N: T603300</t>
  </si>
  <si>
    <t>CARTUCHO DE TINTA T603500, P/N: T603500</t>
  </si>
  <si>
    <t>CARTUCHO DE TINTA T603600, P/N: T603600</t>
  </si>
  <si>
    <t>CARTUCHO DE TINTA T603700, P/N: T603700</t>
  </si>
  <si>
    <t>CARTUCHO DE TINTA T603900, P/N: T603900</t>
  </si>
  <si>
    <t>CARTUCHO DE TINTA T606300, P/N: T606300</t>
  </si>
  <si>
    <t>CARTUCHO DE TINTA 106R01531 NEGRO, P/N: 106R01531</t>
  </si>
  <si>
    <t>CARTUCHO DE TINTA 108R00837 CYAN, P/N: 108R00837</t>
  </si>
  <si>
    <t>CARTUCHO DE TINTA 108R00940 NEGRO, P/N: 108R00940</t>
  </si>
  <si>
    <t>CARTUCHO DE TINTA 108R00960 AMARILLO, P/N: 108R00960</t>
  </si>
  <si>
    <t>CARTUCHO DE TINTA 113R00671 NEGRO, P/N: 113R00671</t>
  </si>
  <si>
    <t>CARTUCHO DE TINTA 113R00724 MAGENTA, P/N: 113R00724</t>
  </si>
  <si>
    <t>CARTUCHO DE TINTA EPSON T157920 ULTRA LIGHT BLACK.</t>
  </si>
  <si>
    <t>TINTA CYAN. COMPATIBLE CON MP CW2200SP, MP CW2201SP. RENDIMIENTO: 229 METROS LINEALES</t>
  </si>
  <si>
    <t>TINTA MAGENTA. COMPATIBLE CON MP CW2200SP, MP CW2201SP. RENDIMIENTO: 243 METROS LINEALES</t>
  </si>
  <si>
    <t>TINTA NEGRA. COMPATIBLE CON MP CW2200SP, MP CW2201SP. RENDIMIENTO: 521 METROS LINEALES.</t>
  </si>
  <si>
    <t>TINTA AMARILLA. COMPATIBLE CON MP CW2200SP, MP CW2201SP. RENDIMIENTO: 243 METROS LINEALES</t>
  </si>
  <si>
    <t>CINTA CON FORMULACIÓN DE CERA DE 110 X 450 MM DISEÑADA PARA IMPRIMIR EN UNA AMPLIA GAMA DE MATERIALES DE PAPEL. ES LA ELECCIÓN PERFECTA DE COSTE REDUCIDO PARA IMPRESIÓN DE ETIQUETAS EN GENERAL.</t>
  </si>
  <si>
    <t>CINTA CON FORMULACIÓN DE CERA DE 110 X 74 MM DISEÑADA PARA IMPRIMIR EN UNA AMPLIA GAMA DE MATERIALES DE PAPEL. ES LA ELECCIÓN PERFECTA DE COSTE REDUCIDO PARA IMPRESIÓN DE ETIQUETAS EN GENERAL.</t>
  </si>
  <si>
    <t>CINTA PARA IMPRESORA ZEBRA 800033-801 RIBBON ZXP 3 MONOCROMO NEGRO RENDIMIENTO 1000 IMPRESIONES</t>
  </si>
  <si>
    <t>CINTA PARA IMPRESORA. CINTA 800033-840 PARA IMPRESORA DE TARJETAS ZXP SERIES 3. 200 IMPRESIONES. PANELES: YMCKO</t>
  </si>
  <si>
    <t>CINTA PARA IMPRESORA TZ231, P/N: TZ231</t>
  </si>
  <si>
    <t>CINTA PARA IMPRESORA TZS231, P/N: TZS231</t>
  </si>
  <si>
    <t>CINTA PARA IMPRESORA TZS241, P/N: TZS241</t>
  </si>
  <si>
    <t>CINTA PARA IMPRESORA TZS641, P/N: TZS641</t>
  </si>
  <si>
    <t>CINTA PARA IMPRESORA TZS651, P/N: TZS651</t>
  </si>
  <si>
    <t>CINTA PARA IMPRESORA TZS941, P/N: TZS941</t>
  </si>
  <si>
    <t>CINTA PARA IMPRESORA TZS951, P/N: TZS951</t>
  </si>
  <si>
    <t xml:space="preserve">CINTA IMPRESORA EPSON ERC-009 COMPATIBLE CON LAS SERIES HX-20, M-160/M-180/M-190, </t>
  </si>
  <si>
    <t>CINTA IMPRESORA NEGRO ERC-38B COMPATIBLE ERC-30/34-ERC / ERC 38/119 M 115 / M / M 133 / TM-200 / TM-300 / TM-U200 / TM U210- / TM-U220 / TM-U370</t>
  </si>
  <si>
    <t>FINALIZADOR INTERNO DE CORCHETES PARA FOTOCOPIADORA CANON IR-1730/50</t>
  </si>
  <si>
    <t>KIT DE MANTENCIÓN 108R00601, P/N: 108R00601</t>
  </si>
  <si>
    <t>TANQUE DE MANTENIMIENTO PARA SERIE T.(T619300)</t>
  </si>
  <si>
    <t>TANQUE DE MANTENIMIENTO PARA WF-6090/WF-6590/WF-R8590</t>
  </si>
  <si>
    <t>TAMBOR  DE IMÁGENES ORIGINAL HP LASERJET 32A CF232A</t>
  </si>
  <si>
    <t>GPR-54 DRUM (DURACIÓN ESTIMADA 35.500 COPIAS  6% DE COBERTURA) (P/N: 9437B003)</t>
  </si>
  <si>
    <t>TAMBOR PARA WORKCENTRE 3615 (113R00773)</t>
  </si>
  <si>
    <t>TAMBOR DE IMPRESIÓN WORKCENTRE 7220/7225 AMARILLO, P/N: 013R00658</t>
  </si>
  <si>
    <t>TAMBOR DE IMPRESIÓN WORKCENTRE 7220/7225 MAGENTA, P/N: 013R00659</t>
  </si>
  <si>
    <t>TAMBOR DE IMPRESIÓN WORKCENTRE 7220/7225 CIAN, P/N: 013R00660</t>
  </si>
  <si>
    <t>TONER COLOR NEGRO.</t>
  </si>
  <si>
    <t>TONER TN-221BK, P/N: TN-221BK</t>
  </si>
  <si>
    <t>TONER BROTHER TN311BK COLOR NEGRO CON RENDIMIENTO PARA 2500 PAGINAS. COMPATIBLE CON MFC-L8850 MFC-L8600CDW</t>
  </si>
  <si>
    <t>TN-3429. TONER STANDARD APROX. 3000 PAGES DE ACUERDO A NORMA ISO/IEC 19752. COMPATIBLE CON: DCP-L5650DN/HL-L5100DN/MFC-L5900DW/MFC-L6700DW.</t>
  </si>
  <si>
    <t>TN-3479. TONER ALTO RENDIMIENTO APROX. 12000 PAGS. DE ACUERDO A NORMA ISO/IEC 19752. COMPATIBLE CON: DCP-L5650DN/HL-L5100DN/MFC-L5900DW/MFC-L6700DW.</t>
  </si>
  <si>
    <t>TONER BROTHER COMPATIBLE CON: DCP-7040/HL2140/HL2170W RENDIMIENTO 2600 PAGINAS.</t>
  </si>
  <si>
    <t>COLORES DE CONSUMIBLES DE IMPRESIÓN: NEGRO. TECNOLOGÍA DE IMPRESIÓN: LÁSER. RENDIMIENTO DE LA PÁGINA BLANCO Y NEGRO: 1.200 PÁGINAS. PACK DE 3 UNIDADES.</t>
  </si>
  <si>
    <t>TONER HP 981X CIAN UNIDAD</t>
  </si>
  <si>
    <t>TONER HP 981X CIAN 10.000 IMP. A4, PARA EQUIPOS HPPAGEWIDEENTERPRISECOLOR 586 SERIES, MFC 586 SERIES.</t>
  </si>
  <si>
    <t>TÓNER ORIGINAL LASERJET HP 508A AMARILLO(CF362A)</t>
  </si>
  <si>
    <t>CARTUCHO DE TÓNER ORIGINAL LASERJET HP 201A NEGRO</t>
  </si>
  <si>
    <t>HP 201A CYAN ORIGINAL LASERJET TONER CARTRIDGE(CF401A)</t>
  </si>
  <si>
    <t>TONER HP ORIGINAL NEGRO 827A CF300A, PARA IMPRESORA HP COLOR LASERJET FLOW MFP M880Z, RENDIMIENTO 29.500 PAGINAS.</t>
  </si>
  <si>
    <t xml:space="preserve">CIAN2.300 PÁGINASCOMPATIBLE CON:HP COLOR LASERJET PRO M452DN (CF389A) / HP COLOR LASERJET PRO M452NW (CF388A) / HP COLOR LASERJET PRO MFP M377DW (M5H23A) / HP COLOR LASERJET PRO MFP M477FDN (CF378A) / HP COLOR LASERJET PRO MFP M477FDW(CF379A) / HP COLOR LASERJET PRO MFP M477FNW (CF377A) </t>
  </si>
  <si>
    <t>NEGRO 2300 PAGINASCOMPATIBLE CON:HP COLOR LASERJET PRO M452DN (CF389A) / HP COLOR LASERJET PRO M452NW (CF388A) / HP COLOR LASERJET PRO MFP M377DW (M5H23A) / HP COLOR LASERJET PRO MFP M477FDN (CF378A) /  HP COLOR LASERJET PRO MFP M477FDW (CF379A) /HP COLOR LASERJET PRO MFP M477FNW (CF377A)</t>
  </si>
  <si>
    <t xml:space="preserve">TONER HP 80A NEGRO, PACK 1O UNIDADES, CON RENDIMIENTO PARA 2.700 PAGINAS, COMPATIBLE CON HP LASERJET M425DN, M401DN,M401DNE, M401N. </t>
  </si>
  <si>
    <t>TONER HP 126A MAGENTA PACK 10 UNIDADES. CON RENDIMIENTO DE 1000 PAGINAS, COMPATIBLE CON MAQUINAS M175A, M175NW, M275 MFP, CP1025NW, CP1025NW</t>
  </si>
  <si>
    <t>TONER HP 126A CYAN, PACK 10 UNIDADES. CON RENDIMIENTO DE 1000 PAGINAS POR UNIDAD, COMPATIBLE CON MAQUINAS M175A, M175NW, M275 MFP, CP1025NW, CP1025NW</t>
  </si>
  <si>
    <t>TONER HP 126A AMARILLO, PACK 10 UNIDADES CON RENDIMIENTO DE 1000 PAGINAS POR UNIDAD, COMPATIBLE CON MAQUINAS M175A, M175NW, M275 MFP, CP1025NW, CP1025NW</t>
  </si>
  <si>
    <t>TONER HP 85A COLOR NEGRO, CON RENDIMIENTO PARA 1.600 PAGINAS, COMPATIBLE CON M1212NF, P1102W, M1132.</t>
  </si>
  <si>
    <t>TONER HP 81A BLACK, RENDIMIENTO 10.500 PAGINAS.</t>
  </si>
  <si>
    <t>TINTA HP 22XL, TRICOLOR, CANTIDAD 415 PÁGINAS</t>
  </si>
  <si>
    <t>HP 652A (CF320A) BLACK ORIGINAL LASERJET TONER CARTRIDGE</t>
  </si>
  <si>
    <t>HP 653A (CF323A) MAGENTA ORIGINAL LASERJET TONER CARTRIDGE</t>
  </si>
  <si>
    <t>HP 653A (CF322A) YELLOW ORIGINAL LASERJET TONER CARTRIDGE</t>
  </si>
  <si>
    <t>CARTUCHO ORIGINAL DE TINTA CYAN HP 971, 2500 PÁGINAS</t>
  </si>
  <si>
    <t>CARTUCHO ORIGINAL DE TINTA MAGENTA HP 971 (CN623AM), TIPOS DE TINTA COMPATIBLE CON BASE PIGMENTO, RENDIMIENTO 2500 PÁGINAS</t>
  </si>
  <si>
    <t>CARTUCHO ORIGINAL DE TINTA AMARILLA HP 971(CN624AM), RENDIMIENTO DE LA PAGINA 2500</t>
  </si>
  <si>
    <t>TONER HP ORIGINAL MAGENTA REND:7000</t>
  </si>
  <si>
    <t>PACK 2 UNIDADES HP CF280AD BLACK ORIGINAL LASERJET TONER</t>
  </si>
  <si>
    <t>TONER 654 A MAGENTA (CF333 A) COLOR(ES) DE CARTUCHOS DE IMPRESIÓN MAGENTA TECNOLOGÍA DE IMPRESIÓN LÁSER RENDIMIENTO DE LA PÁGINA (COLOR) 15.000 PÁGINAS.</t>
  </si>
  <si>
    <t xml:space="preserve">TONER HP 654 A CIAN (CF331 A) COLOR(ES) DE CARTUCHOS DE IMPRESIÓN CIAN TECNOLOGÍA DE IMPRESIÓN LÁSER RENDIMIENTO DE LA PÁGINA (COLOR) 15.000 PÁGINAS. </t>
  </si>
  <si>
    <t>PACK 2 UNIDADES HP CE285AD BLACK ORIGINAL LASERJET TONER</t>
  </si>
  <si>
    <t>TONER CE260A, P/N: CE260A</t>
  </si>
  <si>
    <t>GPR-54 TONER (DURACIÓN ESTIMADA 17.600 COPIAS 6% DE COBERTURA)</t>
  </si>
  <si>
    <t>CAPACIDAD  DE 15.200 COPIAS  AL 6% DE COBERTURA</t>
  </si>
  <si>
    <t>TONER NEGRO GPR-34 PARA FOTOCOPIADORA CANON IR-2525/30/35/45</t>
  </si>
  <si>
    <t>TONER CANON GPR-40 H BLACK</t>
  </si>
  <si>
    <t>TONER CANON GPR-41 BLACK 6400 PAGINAS</t>
  </si>
  <si>
    <t>TONER NEGRO GPR-42 PARA FOTOCOPIADORA CANON IR-4245/51</t>
  </si>
  <si>
    <t>TONER NEGRO GPR-43 PARA FOTOCOPIADORA CANON IR-4225/35</t>
  </si>
  <si>
    <t>TÓNER CANON GPR-45 CYAN</t>
  </si>
  <si>
    <t>TÓNER CANON GPR-45 MAGENTA COMPATIBLIDAD :LBP 7780CX 6400 PAGINAS</t>
  </si>
  <si>
    <t>TÓNER CANON GPR-45 YELLOW</t>
  </si>
  <si>
    <t>TONER CANON NEGRO CON RENDIMIENTO DE 2.000 PAGINAS, PARA IMPRESORA LASER LBP-3000</t>
  </si>
  <si>
    <t>TONER 103 BLACK, P/N: 7616A003AA</t>
  </si>
  <si>
    <t>TONER 104 BLACK, P/N: 0263B001AA</t>
  </si>
  <si>
    <t>TONER 125 BLACK, P/N: 3484B001</t>
  </si>
  <si>
    <t>TONER 128 BLACK, P/N: 3500B001AA</t>
  </si>
  <si>
    <t>TONER E-40 BLACK, P/N: 1491A002AA/CA</t>
  </si>
  <si>
    <t>TONER EP-26 BLACK, P/N: 8489A003AA</t>
  </si>
  <si>
    <t>TONER GPR-18 BLACK, P/N: 0384B003AA</t>
  </si>
  <si>
    <t>TONER GPR-22 BLACK, P/N: 0386B003AA</t>
  </si>
  <si>
    <t>TONER GPR-28 CYAN, P/N: 1659B004</t>
  </si>
  <si>
    <t>TONER GPR-28 MAGENTA, P/N: 1658B004</t>
  </si>
  <si>
    <t>TONER GPR-28 YELLOW, P/N: 1657B004</t>
  </si>
  <si>
    <t>TONER NPG-11 BLACK, P/N: 1382A001AA</t>
  </si>
  <si>
    <t xml:space="preserve">TONER EPSON T693100,  COLOR NEGRO FOTOGRAFICO  CON CAPACIDAD DE 350 ML, COMPATIBLE CON SURECOLOR T3000, T5000, T7000. </t>
  </si>
  <si>
    <t xml:space="preserve">TONER EPSON T693200, COLOR CYAN   CON CAPACIDAD DE 350 ML, COMPATIBLE CON SURECOLOR T3000, T5000, T7000. </t>
  </si>
  <si>
    <t>TONER XEROX CYAN COMPATIBLE CON: PHASER 6700</t>
  </si>
  <si>
    <t>TONER XEROX 106R01572 PHASER 7800</t>
  </si>
  <si>
    <t>P3610/WC3615 25,300 PAGES TONER, DMO PARA PHASER 3610</t>
  </si>
  <si>
    <t>TONER 006R01160, P/N: 006R01160</t>
  </si>
  <si>
    <t>TONER 106R01163, P/N: 106R01163</t>
  </si>
  <si>
    <t>TONER 106R01246, P/N: 106R01246</t>
  </si>
  <si>
    <t>TONER 106R01374, P/N: 106R01374</t>
  </si>
  <si>
    <t>TONER 106R01443, P/N: 106R01443</t>
  </si>
  <si>
    <t>TONER 106R01444, P/N: 106R01444</t>
  </si>
  <si>
    <t>TONER 106R01445, P/N: 106R01445</t>
  </si>
  <si>
    <t>TONER 106R01446, P/N: 106R01446</t>
  </si>
  <si>
    <t>TONER 106R01526, P/N: 106R01526</t>
  </si>
  <si>
    <t>TONER 106R01602, P/N: 106R01602</t>
  </si>
  <si>
    <t>TONER 106R01603, P/N: 106R01603</t>
  </si>
  <si>
    <t>TONER 106R01604, P/N: 106R01604</t>
  </si>
  <si>
    <t>TONER 106R01634, P/N: 106R01634</t>
  </si>
  <si>
    <t>TONER 106R02234, P/N: 106R02234</t>
  </si>
  <si>
    <t>TONER 106R02235, P/N: 106R02235</t>
  </si>
  <si>
    <t>TONER 113R00726, P/N: 113R00726</t>
  </si>
  <si>
    <t>TONER RICOH 841714 NEGRO  UNIDAD</t>
  </si>
  <si>
    <t>TONER  RICOH 841714 CON RENDIMIENTO DE 8.000 PAGINAS, COMPATIBLE CON MP 301. COLOR NEGRO.</t>
  </si>
  <si>
    <t>TONER COLOR CYAN RICOH PARA EQUIPOS MPC 2003/ MPC 2503</t>
  </si>
  <si>
    <t>TONER COLOR MAGENTA RICOH PARA EQUIPOS MPC 2003/ MPC 2503</t>
  </si>
  <si>
    <t>TONER COLOR NEGRO RICOH PARA EQUIPOS MPC 2003/ MPC 2503</t>
  </si>
  <si>
    <t>TONER RICOH MP 501 UNIDAD</t>
  </si>
  <si>
    <t>TONER NEGRO COMPATIBLE CON MODELO MP 501SPF/601SPF. RENDIMIENTO: 25.000 PÁGINAS.</t>
  </si>
  <si>
    <t>TONER NEGRO, COMPATIBLE CON AFICIO 240W, MP W3601, MP W6700. RENDIMIENTO: 1.300 METROS LINEALES.</t>
  </si>
  <si>
    <t>TONER NEGRO COMPATIBLE CON MODELO MP2501SP. RENDIMIENTO: 9.000</t>
  </si>
  <si>
    <t>TONER 44469701, P/N: 44469701</t>
  </si>
  <si>
    <t>TONER 44469702, P/N: 44469702</t>
  </si>
  <si>
    <t>TONER 44469703, P/N: 44469703</t>
  </si>
  <si>
    <t>TONER 44469801, P/N: 44469801</t>
  </si>
  <si>
    <t>TONER LANIER 1130D UNIDAD</t>
  </si>
  <si>
    <t>TUBO DE TÓNER ORIGINAL, QUE SE HA DISEÑADO CUIDADOSAMENTE PARA FUNCIONAR CON COPIADORAS Y MULTIFUNCIONALES, CON EL FIN DE OFRECER UNA ALTA CALIDAD DE IMPRESIÓN Y UNA FIABILIDAD E INIGUALABLE. PARA LOS MODELOS LD 315,LD 316, LD 319,LD 320D, LD 120, MP 1500, MP 1600, MP 2000,MP 2015,MP1900.-</t>
  </si>
  <si>
    <t>TONER NEGRO PARA EQUIPO MP501SPF/MP601SPF CON UN RENDIMIENTO DE 17.500 PAGINAS AL 6% DE COBERTURA</t>
  </si>
  <si>
    <t>TINTA NEGRA EZ 1000CC. COMPATIBLE CON DUPLICADORES RISO EZ 231, EZ 390, EZ 391, EZ 591</t>
  </si>
  <si>
    <t xml:space="preserve">C11CF72305 </t>
  </si>
  <si>
    <t>C31C163272 </t>
  </si>
  <si>
    <t xml:space="preserve">A8P79A </t>
  </si>
  <si>
    <t xml:space="preserve">F9A30A </t>
  </si>
  <si>
    <t xml:space="preserve">GK42-102510-000 </t>
  </si>
  <si>
    <t xml:space="preserve">HC100-3001-0000  </t>
  </si>
  <si>
    <t xml:space="preserve">T673120-AL </t>
  </si>
  <si>
    <t xml:space="preserve">T603500 </t>
  </si>
  <si>
    <t xml:space="preserve"> CH561HL </t>
  </si>
  <si>
    <t xml:space="preserve">CF232A </t>
  </si>
  <si>
    <t> LOR09A </t>
  </si>
  <si>
    <t>IMPRESORA TÉRMICA ZEBRA GX420T UNIDAD</t>
  </si>
  <si>
    <t>ZEBRA GX420T, 203 DPI, UNA BANDEJA, TRANSFERENCIA TÉRMICA Y TERMICO DIRECTA, CONECCION ETHERNET, SERIAL, USB, CABLE DE PODER INCLUIDO, 20 PAGINAS POR MINUTO EN BLANCO Y NEGRO.</t>
  </si>
  <si>
    <t>GX42-102412-000</t>
  </si>
  <si>
    <t>ARRIENDO IMPRESORA COSTO FIJO+VARIABLE MULTIFUNCIÓN BROTHER  MFC-L8900CDW POR 12 MESES</t>
  </si>
  <si>
    <t>IMPRESORA MULTIFUNCIONAL  MFC-L8900CDW  FUNCIÓN ESCANEADO, COPIADORA Y FAX. LA VELOCIDAD IMPRESIÓN Y COPIA DE HASTA 31 PÁGINAS POR MINUTO A COLOR</t>
  </si>
  <si>
    <t>MFC-L8900CDW</t>
  </si>
  <si>
    <t>CARTUCHO DE TINTA HP 974XL COLORES PACK 4 UNIDADES</t>
  </si>
  <si>
    <t>CARTUCHO DE TINTA HP 974X CIANL0R9AL-MAGENTAL0S02AL-AMARILLOL0S05AL-NEGROL0S08AL, COMPATIBLE CON: PAGEWIDE PRO 452DW/477DW RENDIMIENTO NEGRO: 10.000 PAGINAS, RENDIMIENTO COLOR: 7.000 PAGINAS</t>
  </si>
  <si>
    <t>L0R99AL/L0S02AL/L0S05AL/L0S08AL</t>
  </si>
  <si>
    <t>CARTUCHO DE TINTA HP 974A COLORES PACK 4 UNIDADES</t>
  </si>
  <si>
    <t>CARTUCHO DE TINTA HP 974A CIANL0R87AL-MAGENTAL0R90AL-AMARILLOL0R93AL-NEGROL0R96AL, COMPATIBLE CON: PAGEWIDE PRO 452DW/477DW RENDIMIENTO NEGRO: 3500 PAGINAS, RENDIMIENTO COLOR: 3.000 PAGINAS</t>
  </si>
  <si>
    <t xml:space="preserve">L0R87AL/L0R90AL/L0R93AL/L0R96AL </t>
  </si>
  <si>
    <t>CARTUCHO DE TINTA HP 935 XL MAGENTA UNIDAD</t>
  </si>
  <si>
    <t>CARTUCHO DE TINTA HP 935 XL MAGENTA</t>
  </si>
  <si>
    <t xml:space="preserve">C2P25AA </t>
  </si>
  <si>
    <t>CARTUCHO DE TINTA CANON PGI-72 YELLOW UNIDAD</t>
  </si>
  <si>
    <t>CARTUCHO DE TINTA PGI-72 YELLOW 14ML, COMPATIBLE CON IMPRESORA CANON PIXMA PRO 10</t>
  </si>
  <si>
    <t xml:space="preserve">6406B010 </t>
  </si>
  <si>
    <t>CARTUCHO DE TINTA CANON PGI-72 MATTE BLACK UNIDAD</t>
  </si>
  <si>
    <t>CARTUCHO DE TINTA PGI-72 MATTE BLACK 14ML, COMPATIBLE CON IMPRESORA CANON PIXMA PRO 10</t>
  </si>
  <si>
    <t xml:space="preserve">6402B010 </t>
  </si>
  <si>
    <t>CARTUCHO DE TINTA CANON PGI-72 UNIDAD</t>
  </si>
  <si>
    <t>CARTUCHO DE TINTA PGI-72 PHOTO BLACK 14ML, COMPATIBLE CON IMPRESORA CANON PIXMA PRO 10</t>
  </si>
  <si>
    <t xml:space="preserve">6403B010 </t>
  </si>
  <si>
    <t>CARTUCHO DE TINTA CANON PGI-72 GRAY UNIDAD</t>
  </si>
  <si>
    <t>CARTUCHO DE TINTA PGI-72 GRAY 14ML, COMPATIBLE CON IMPRESORA CANON PIXMA PRO 10</t>
  </si>
  <si>
    <t xml:space="preserve">6409B010 </t>
  </si>
  <si>
    <t>CARTUCHO DE TINTA CANON PGI-72 MAGENTA UNIDAD</t>
  </si>
  <si>
    <t>CARTUCHO DE TINTA PGI-72 MAGENTA 14ML, COMPATIBLE CON IMPRESORA CANON PIXMA PRO 10 P/N: 6405B010</t>
  </si>
  <si>
    <t xml:space="preserve">6405B010 </t>
  </si>
  <si>
    <t>CARTUCHO DE TINTA CANON PGI-72 PHOTO MAGENTA UNIDAD</t>
  </si>
  <si>
    <t>CARTUCHO DE TINTA PGI-72 PHOTO MAGENTA 14ML, COMPATIBLE CON IMPRESORA CANON PIXMA PRO 10</t>
  </si>
  <si>
    <t>6408B010</t>
  </si>
  <si>
    <t>FUSOR XEROX 115R00120 UNIDAD</t>
  </si>
  <si>
    <t>XEROX FUSOR DE 220 V PHASER 6360</t>
  </si>
  <si>
    <t xml:space="preserve">115R00120 </t>
  </si>
  <si>
    <t>KIT DE MANTENCIÓN HP CON RUEDAS ADF HP 100 UNIDAD</t>
  </si>
  <si>
    <t>USO RECOMENDADO. RECOMENDADO CADA 100.000 PÁGINASCONJUNTO DE KIT DE SUSTITUCIÓN DE RODILLO DE ADFUNIDAD DE ALMOHADILLA DE SEPARACIÓN DE ADF</t>
  </si>
  <si>
    <t xml:space="preserve">L2718A </t>
  </si>
  <si>
    <t>TONER BROTHER  TN419C CYAN UNIDAD</t>
  </si>
  <si>
    <t>TONER CYAN , 9000 PAG ISO, BC4</t>
  </si>
  <si>
    <t xml:space="preserve">TN419C  </t>
  </si>
  <si>
    <t>TONER BROTHER  TN416C CYAN UNIDAD</t>
  </si>
  <si>
    <t>TN416C TONER CYAN, 6500 PAG ISO, BC4. ALTO RENDIMIENTO. PARA LAS IMPRESORAS HL-L8260CDW, HL-L8360CDW, HL-L8360CDWT, MFC-L8610CDW Y MFC-L8900CDW.</t>
  </si>
  <si>
    <t xml:space="preserve">TN416C </t>
  </si>
  <si>
    <t>TONER BROTHER  TN411C CYAN UNIDAD</t>
  </si>
  <si>
    <t>TN411C TONER CYAN, 1800 PAG ISO, BC4. RENDIMIENTO STANDARD. PARA LAS IMPRESORAS HL-L8260CDW, HL-L8360CDW, HL-L8360CDWT, MFC-L8610CDW Y MFC-L8900CDW</t>
  </si>
  <si>
    <t xml:space="preserve">TN411C </t>
  </si>
  <si>
    <t>TONER HP 30X NEGRO UNIDAD</t>
  </si>
  <si>
    <t>TONER HP 30X NEGRO RINDE 3.500 IMP. A4, PARA EQUIPOS HPLASERJETPROM203 - MFC M227.</t>
  </si>
  <si>
    <t xml:space="preserve">CF230X </t>
  </si>
  <si>
    <t>TONER HP CF462X AMARILLO UNIDAD</t>
  </si>
  <si>
    <t>HP 656X YELLOW LASERJET TONER CARTRIDGE, PARA LA HP COLOR LASERJET ENTERPRISE M652DN</t>
  </si>
  <si>
    <t xml:space="preserve">CF462X </t>
  </si>
  <si>
    <t>TONER HP CF461X CYAN UNIDAD</t>
  </si>
  <si>
    <t>HP 656X CYAN LASERJET TONER CARTRIDGE PARA HP COLOR LASERJET ENTERPRISE M652DN</t>
  </si>
  <si>
    <t xml:space="preserve">CF461X </t>
  </si>
  <si>
    <t>TONER HP CF460X NEGRO UNIDAD</t>
  </si>
  <si>
    <t>HP 656X BLACK LASERJET TONER CARTRIDGE, PARA HP COLOR LASERJET ENTERPRISE M652DN</t>
  </si>
  <si>
    <t xml:space="preserve">CF460X </t>
  </si>
  <si>
    <t>TONER HP CF230X NEGRO UNIDAD</t>
  </si>
  <si>
    <t>TONER HP CF230X NEGRO, COMPATIBLE CON IMPRADORAS: HP LASERJET PRO M203DW PRINTER Y HP LASERJET PRO MFP M227FDW</t>
  </si>
  <si>
    <t>TONER HP 651A COLORES PACK 4 UNIDADES</t>
  </si>
  <si>
    <t>TONER HP 651A NEGROCE340A-CIANCE341A-AMARILLOCE342A-MAGENTACE343A, COMPATIBLE CON IMPRESORAS ENTERPRISE 700 M775DN/M775F/M775Z/M775, RENDIMIENTO NEGRO: 13.500 PAGINAS, RENDIMIENTO COLOR: 16.000 PAGINAS</t>
  </si>
  <si>
    <t>CE340A/CE341A/CE342A/CE343A</t>
  </si>
  <si>
    <t>CARTUCHO DE TINTA BROTHER  LC60 MAGENTA UNIDAD</t>
  </si>
  <si>
    <t>CARTUCHO DE TINTA LC60M, RENDIMIENTO APROXIMADO: 260  PÁGINASCOMPATIBLE CON: DCP-J125 DCP-315W DCP-515W MFC-J220 MFC-J265W MFC-J410 MFC-J415W</t>
  </si>
  <si>
    <t>CARTUCHO DE TINTA BROTHER  LC60 YELLOW UNIDAD</t>
  </si>
  <si>
    <t>CARTUCHO DE TINTA BROTHER LC60Y, RENDIMIENTO APROXIMADO: 260  PÁGINASCOMPATIBLE CON: DCP-J125 DCP-315W DCP-515W MFC-J220 MFC-J265W MFC-J410 MFC-J415W</t>
  </si>
  <si>
    <t>CARTUCHO DE TINTA BROTHER  LC3019Y UNIDAD</t>
  </si>
  <si>
    <t>BROTHER LC3019Y - TAMAÑO XXL - AMARILLO - PARA BROTHER MFC-J5330DW, MFC-J6530DW, MFC-J6930DW</t>
  </si>
  <si>
    <t>CARTUCHO DE TINTA BROTHER  LC3019C UNIDAD</t>
  </si>
  <si>
    <t>BROTHER LC3019C - TAMAÑO XXL - CYAN - PARA BROTHER MFC-J5330DW, MFC-J6530DW, MFC-J6930DW</t>
  </si>
  <si>
    <t>CARTUCHO DE TINTA BROTHER  LC3019M UNIDAD</t>
  </si>
  <si>
    <t>BROTHER LC3019M - TAMAÑO XXL - MAGENTA - PARA BROTHER MFC-J5330DW, MFC-J6530DW, MFC-J6930DW</t>
  </si>
  <si>
    <t>CARTUCHO DE TINTA BROTHER  LC3017BK UNIDAD</t>
  </si>
  <si>
    <t>BROTHER LC3017BK - XL - NEGRO, PARA BROTHER MFC-J5330DW, MFC-J6530DW, MFC-J6930DW</t>
  </si>
  <si>
    <t>CARTUCHO DE TINTA BROTHER  LC3019BK UNIDAD</t>
  </si>
  <si>
    <t>BROTHER LC3019BK - TAMAÑO XXL - NEGRO - PARA BROTHER MFC-J5330DW, MFC-J6530DW, MFC-J6930DW</t>
  </si>
  <si>
    <t>CARTUCHO DE TINTA HP HP728 AMARILLA UNIDAD</t>
  </si>
  <si>
    <t>CARTRIDGE HP 728 TINTA AMARILLA 130ML</t>
  </si>
  <si>
    <t>CARTUCHO DE TINTA HP L0S71AL UNIDAD</t>
  </si>
  <si>
    <t>CARTUCHO DE TINTA NEGRA DE ALTO RENDIMIENTO HP 954XL (L0S71AL)</t>
  </si>
  <si>
    <t>CARTUCHO DE TINTA HP L0S62AL UNIDAD</t>
  </si>
  <si>
    <t>HP 954XL HIGH YIELD CYAN ORIGINAL INK CARTRIDGE(L0S62AL)</t>
  </si>
  <si>
    <t>CARTUCHO DE TINTA HP L0S68AL UNIDAD</t>
  </si>
  <si>
    <t>CARTUCHO DE TINTA AMARILLA DE ALTO RENDIMIENTO HP 954XL(L0S68AL)</t>
  </si>
  <si>
    <t>CARTUCHO DE TINTA HP 728 MAGENTA (F9K16A) UNIDAD</t>
  </si>
  <si>
    <t>CARTUCHO DE TINTA HP 728 MAGENTA 300ML, COMPATIBLE CON MODELOS DESIGNJET T730, T830</t>
  </si>
  <si>
    <t>CARTUCHO DE TINTA HP 728 YELLOW (F9K15A) UNIDAD</t>
  </si>
  <si>
    <t>CARTUCHO DE TINTA HP 728 YELLOW 300ML, COMPATIBLE CON MODELOS DESIGNJET T730, T830</t>
  </si>
  <si>
    <t>CARTUCHO DE TINTA HP 728 YELLOW (F9J61A) UNIDAD</t>
  </si>
  <si>
    <t>CARTUCHO DE TINTA HP 728 YELLOW, CAPACIDAD 40ML, COMPATIBE CON MODELOS DESINGJET T730, T830</t>
  </si>
  <si>
    <t>CARTUCHO DE TINTA HP 664 INK-NEGRO UNIDAD</t>
  </si>
  <si>
    <t>CARTUCHO DE TINTA HP 664 INK-NEGRO - RENDIMIENTO DE LA PÁGINA (BLANCO Y NEGRO): ~120 PÁGINAS. COMPATIBILIDAD: IMPRESORA HP DESKJET INK ADVANTAGE 1115, IMPRESORA TODO-EN-UNO HP DESKJET INK ADVANTAGE 2135, 3635, 3835.</t>
  </si>
  <si>
    <t>CARTUCHO DE TINTA HP 675 NEGRO PACK DE 10 UNIDADES</t>
  </si>
  <si>
    <t>CARTUCHO DE TINTA HP 675 NEGRO , PACK 10 UNIDADES.COMPATIBLE CON IMPRESORAS: HP 4000 HP 4400 HP 4575 RENDIMIENTO APROXIMADO 600 PÁGINAS (BLANCO Y NEGRO)</t>
  </si>
  <si>
    <t>CARTUCHO DE TINTA HP 82 CYAN (CH566A) UNIDAD</t>
  </si>
  <si>
    <t>CARTUCHO DE TINTA HP 82 CYAN 28ML</t>
  </si>
  <si>
    <t>CARTUCHO DE TINTA HP 745 (F9K00A) CHROMATIC RED UNIDAD</t>
  </si>
  <si>
    <t>CARTUCHO DE TINTA HP 745 CHROMATIC RED, CAPACIDAD 130ML, COMPATIBLE CON MODELOS HP Z2600, Z5600</t>
  </si>
  <si>
    <t>CARTUCHO DE TINTA HP 745 (F9J97A) CYAN UNIDAD</t>
  </si>
  <si>
    <t>CARTUCHO DE TINTA HP 745 CYAN, CAPACIDAD 130ML, COMPATIBLE CON MODELOS HP Z2600, Z5600</t>
  </si>
  <si>
    <t>CARTUCHO DE TINTA HP 745 MAGENTA (F9J95A) UNIDAD</t>
  </si>
  <si>
    <t>CARTUCHO DE TINTA HP 745 MAGENTA, CAPACIDAD 130ML, COMPATIBLE CON MODELOS HP Z2600, Z5600</t>
  </si>
  <si>
    <t>CARTUCHO DE TINTA HP 745 (F9J98A) PHOTO BLACK UNIDAD</t>
  </si>
  <si>
    <t>CARTUCHO DE TINTA HP 745 PHOTO BLACK, CAPACIDAD 130ML, COMPATIBLE CON MODELOS HP Z2600, Z5600</t>
  </si>
  <si>
    <t>CARTUCHO DE TINTA HP 745 (F9J96A) YELLOW UNIDAD</t>
  </si>
  <si>
    <t>CARTUCHO DE TINTA HP 745 YELLOW, CAPACIDAD 130ML, COMPATIBLE CON MODELOS HP Z2600, Z5600</t>
  </si>
  <si>
    <t>CARTUCHO DE TINTA HP 728 MATTE BLACK UNIDAD</t>
  </si>
  <si>
    <t>CARTUCHO DE TINTA HP 728 BLACK, 300ML, COMPATIBLE CON MODELOS T830</t>
  </si>
  <si>
    <t>CARTUCHO DE TINTA HP 981A CYAN (J3M68A) UNIDAD</t>
  </si>
  <si>
    <t>CARTUCHO DE TINTA HP 981A CYAN, RENDIMIENTO 6.000 PAGINAS, COMPATIBLE CON MODELOS PAGEWIDE MFP 586DN</t>
  </si>
  <si>
    <t>CARTUCHO DE TINTA HP 981A MAGENTA (J3M69A) UNIDAD</t>
  </si>
  <si>
    <t>CARTUCHO DE TINTA HP 981A MAGENTA, RENDIMIENTO 6.000 PAGINAS, COMPATINLE CON MODELOS PAGEWIDE MFP 586DN</t>
  </si>
  <si>
    <t>CARTUCHO DE TINTA HP 662 TRICOLOR  UNIDAD</t>
  </si>
  <si>
    <t>CARTUCHO DE TINTA ORIGINAL HP 662 TRICOLOR RINDE APROX. 100 PÁGINAS</t>
  </si>
  <si>
    <t>CARTUCHO DE TINTA HP CC643WL UNIDAD</t>
  </si>
  <si>
    <t>CARTRIDGE HP CC643WL (60) COLOR P/F4280 160PAG.</t>
  </si>
  <si>
    <t>CARTUCHO DE TINTA HP 703 NEGRO UNIDAD</t>
  </si>
  <si>
    <t>CARTUCHO DE TINTA 703 NEGRO, P/N: CD887AL</t>
  </si>
  <si>
    <t>CARTUCHO DE TINTA HP 933XL CYAN UNIDAD</t>
  </si>
  <si>
    <t>CARTUCHO DE TINTA 933XL CYAN, P/N: CN054AL</t>
  </si>
  <si>
    <t xml:space="preserve">CARTUCHO DE TINTA HP 933XL MAGENTA </t>
  </si>
  <si>
    <t>CARTUCHO DE TINTA 933XL MAGENTA, P/N: CN055AL</t>
  </si>
  <si>
    <t>CARTUCHO DE TINTA CANON PGI-2100XL CYAN UNIDAD</t>
  </si>
  <si>
    <t>TANQUE TINTA DUAL RESISTANT HIGH DENSITY NEGRA PIGMENTADA.  19,3 ML .RENDIMIENTO: 1.755 PAGS. MEZCLANDO TEXTO Y GRÁFICO CERTIFICADO POR ISO/IEC 24711</t>
  </si>
  <si>
    <t>CARTUCHO DE TINTA CANON CLI-42C CYAN UNIDAD</t>
  </si>
  <si>
    <t>CARTUCHO DE TINTA CLI-42C CANON CYAN</t>
  </si>
  <si>
    <t>CARTUCHO DE TINTA CANON CLI-42Y AMARILLO UNIDAD</t>
  </si>
  <si>
    <t>CARTUCHO DE TINTA CLI-42Y CANON AMARILLO</t>
  </si>
  <si>
    <t xml:space="preserve">CARTUCHO DE TINTA CANON CLI-151 CYAN </t>
  </si>
  <si>
    <t>CARTUCHO DE TINTA CLI-151 CYAN, P/N: CLI-151</t>
  </si>
  <si>
    <t>CARTUCHO DE TINTA CANON CLI-151 MAGENTA</t>
  </si>
  <si>
    <t>CARTUCHO DE TINTA CLI-151 MAGENTA, P/N: CLI-151</t>
  </si>
  <si>
    <t>CARTUCHO DE TINTA EPSON 788XXL YELLOW UNIDAD</t>
  </si>
  <si>
    <t>CARTUCHO DE TINTA AMARILLO 788XXL, PARA IMPRESORAS WF-5190/WF-5690.</t>
  </si>
  <si>
    <t>CARTUCHO DE TINTA EPSON 788XXL MAGENTA UNIDAD</t>
  </si>
  <si>
    <t>CARTUCHO DE TINTA MAGENTA EPSON 788XXL, PARA IMPRESORAS WF-5190/WF-5690.</t>
  </si>
  <si>
    <t>CARTUCHO DE TINTA EPSON R24X NEGRO (BOLSA) UNIDAD</t>
  </si>
  <si>
    <t>BOLSAS DE TINTA NEGRO EPSON R24X, PARA IMPRESORA WF-R8590.</t>
  </si>
  <si>
    <t>CARTUCHO DE TINTA EPSON 748XXL MAGENTA UNIDAD</t>
  </si>
  <si>
    <t xml:space="preserve">CARTUCHO DE TINTA MAGENTA EXTRA ALTA CAPACIDAD EPSON 748XXL. PARA IMPRESORAS WF-6090/WF-6590. CARTUCHO 7K. </t>
  </si>
  <si>
    <t>CARTUCHO DE TINTA EPSON 748XXL YELLOW UNIDAD</t>
  </si>
  <si>
    <t xml:space="preserve">CARTUCHO DE TINTA YELLOW EXTRA ALTA CAPACIDAD EPSON 748XXL. PARA IMPRESORAS WF-6090/WF-6590. CARTUCHO 7K. </t>
  </si>
  <si>
    <t>CARTUCHO DE TINTA EPSON 748XXL CYAN UNIDAD</t>
  </si>
  <si>
    <t xml:space="preserve">CARTUCHO DE TINTA CYAN EXTRA ALTA CAPACIDAD EPSON 748XXL. PARA IMPRESORAS WF-6090/WF-6590. CARTUCHO 7K. </t>
  </si>
  <si>
    <t>CARTUCHO DE TINTA EPSON 296 AMARILLO UNIDAD</t>
  </si>
  <si>
    <t>T296420 - CARTUCHO AMARILLO (296), 250 PÁGINAS, IMPRESORAS COMPATIBLES: XP-231, XP-431</t>
  </si>
  <si>
    <t>CARTUCHO DE TINTA EPSON 296 MAGENTA UNIDAD</t>
  </si>
  <si>
    <t>T296320 - CARTUCHO MAGENTA (296), 250 PÁGINAS, IMPRESORAS COMPATIBLES: XP-231, XP-431</t>
  </si>
  <si>
    <t>CARTUCHO DE TINTA EPSON 296 CYAN UNIDAD</t>
  </si>
  <si>
    <t>T296220 - CARTUCHO CIAN (296), RENDIMIENTO 250 PÁGINAS, IMPRESORAS COMPATIBLES: XP-231, XP-431</t>
  </si>
  <si>
    <t xml:space="preserve">CARTUCHO DE TINTA EPSON T140120 </t>
  </si>
  <si>
    <t xml:space="preserve">CARTUCHO DE TINTA EPSON T664320 COLOR MAGENTA CON RENDIMIENTO DE 6.500 PAGINAS, COMPATIBLE CON EPSON L110, L120, L200, L210, L350, L355, L555. </t>
  </si>
  <si>
    <t>CARTUCHO DE TINTA XEROX 106R01487 NEGRO UNIDAD</t>
  </si>
  <si>
    <t>CARTUCHO DE TINTA 106R01487 NEGRO, P/N: 106R01487</t>
  </si>
  <si>
    <t>CARTUCHO DE TINTA XEROX 108R00796 NEGRO</t>
  </si>
  <si>
    <t>CARTUCHO DE TINTA 108R00796 NEGRO, P/N: 108R00796</t>
  </si>
  <si>
    <t>CARTUCHO DE TINTA XEROX 108R00838 MAGENTA UNIDAD</t>
  </si>
  <si>
    <t>CARTUCHO DE TINTA 108R00838 MAGENTA, P/N: 108R00838</t>
  </si>
  <si>
    <t>CARTUCHO DE TINTA XEROX 108R00840 NEGRO UNIDAD</t>
  </si>
  <si>
    <t>CARTUCHO DE TINTA 108R00840 NEGRO, P/N: 108R00840</t>
  </si>
  <si>
    <t>CARTUCHO DE TINTA XEROX 108R01023 MAGENTA UNIDAD</t>
  </si>
  <si>
    <t>CARTUCHO DE TINTA 108R01023 MAGENTA, P/N: 108R01023</t>
  </si>
  <si>
    <t>CARTUCHO DE TINTA XEROX 108R01024 AMARILLO</t>
  </si>
  <si>
    <t>CARTUCHO DE TINTA 108R01024 AMARILLO, P/N: 108R01024</t>
  </si>
  <si>
    <t>CARTUCHO DE TINTA XEROX 108R01025 NEGRO UNIDAD</t>
  </si>
  <si>
    <t>CARTUCHO DE TINTA 108R01025 NEGRO, P/N: 108R01025</t>
  </si>
  <si>
    <t>CINTA PARA IMPRESORA BROTHER  DK-1209 UNIDAD</t>
  </si>
  <si>
    <t>CINTA ROTULADORA DE 3CMS X6CMS X 800 ETIQUETAS. PARA IMPRESORAS BROTHER QL500, 550,580N,710W,720N,720NW</t>
  </si>
  <si>
    <t>TAMBOR DE IMPRESIÓN XEROX WORKCENTRE 7220/7225 NEGRO</t>
  </si>
  <si>
    <t>TAMBOR DE IMPRESIÓN WORKCENTRE 7220/7225 NEGRO, P/N: 013R00657</t>
  </si>
  <si>
    <t>TAMBOR DE IMPRESIÓN XEROX 113R00671 UNIDAD</t>
  </si>
  <si>
    <t>TAMBOR DE IMPRESIÓN XEROX 113R00671, CON RENDIMIENTO PARA 20.000 PAGINAS. COMPATIBLE CON WORKCENTRE 4118, M20/M20I, COPYCENTRE C20.</t>
  </si>
  <si>
    <t>TONER BROTHER  TN-1060 NEGRO UNIDAD</t>
  </si>
  <si>
    <t>TONER BROTHER TN-1060 COLOR NEGRO, RENDIMIENTO PARA 1.000 PAGINAS, COMPATIBLE CON HL-1112, DCP-1512, MFC-1810, MFC-1815, HL-1202, HL-1212W, DCP-1602, DCP1617NW.</t>
  </si>
  <si>
    <t>TONER HP 410A YELLOW UNIDAD</t>
  </si>
  <si>
    <t xml:space="preserve">AMARILLO2.300 PÁGINASCOMPATIBLE CON:HP COLOR LASERJET PRO M452DN (CF389A) / HP COLOR LASERJET PRO M452NW (CF388A) / HP COLOR LASERJET PRO MFP M377DW (M5H23A) / HP COLOR LASERJET PRO MFP M477FDN (CF378A) / HP COLOR LASERJET PRO MFP M477FDW(CF379A) / HP COLOR LASERJET PRO MFP M477FNW (CF377A) </t>
  </si>
  <si>
    <t>TONER HP 126A NEGRO PACK DE 10 UNIDADES</t>
  </si>
  <si>
    <t>TONER HP 126A NEGRO, PACK 10 UNIDADES, CON RENDIMIENTO DE 1200 PAGINAS, COMPATIBLE CON MAQUINAS M175A, M175NW, M275 MFP, CP1025NW, CP1025NW.</t>
  </si>
  <si>
    <t>TONER HP CF279A BLACK UNIDAD</t>
  </si>
  <si>
    <t>TONER HP CF279A BLACK, RENDIMIENTO 1.000 PAGINAS, COMPATIBLE CON MODELOS M12A, M26A</t>
  </si>
  <si>
    <t>TONER HP CF217A BLACK UNIDAD</t>
  </si>
  <si>
    <t xml:space="preserve">TONER HP CF217A BLACK, RENDIMIENTO 1.600 PAGINAS, COMPATIBLE CON MODELO  LASERJET PRO M102W </t>
  </si>
  <si>
    <t>TONER HP CF230A BLACK UNIDAD</t>
  </si>
  <si>
    <t>TONER HP CF230A BLACK, RENDIMIENTO 1.600 PAGINAS, COMPATIBLE CON MODELOS M203DN, M203DW</t>
  </si>
  <si>
    <t>TONER HP 971XL CYAN UNIDAD</t>
  </si>
  <si>
    <t>CARTUCHO DE INYECCIÓN HP 971XL CYAN (CN626AM), 6600 PÁGINAS, HP OFFICEJET PRO X451DW</t>
  </si>
  <si>
    <t>TONER HP 971XL YELLOW UNIDAD</t>
  </si>
  <si>
    <t>CARTUCHO DE INYECCIÓN HP 971XL YELLOW (CN628AM), 6600 PÁGINAS, HP OFFICEJET PRO X451DW</t>
  </si>
  <si>
    <t>TONER HP C9351AL UNIDAD</t>
  </si>
  <si>
    <t>TINTA HP 21 COLOR NEGRO, CANTIDAD 190 PÁGINAS</t>
  </si>
  <si>
    <t>TONER HP CF361X CYAN UNIDAD</t>
  </si>
  <si>
    <t>TONER ORIGINAL HP 508X CF361X CYAN, ALTA CAPACIDAD, RENDIMIENTO 9500 PAGINAS APROXIMADAS, PARA IMPRESORAS HP LASERJET ENTERPRISE M552DN ENTERPRISE M553X</t>
  </si>
  <si>
    <t>TONER HP CF360X NEGRO UNIDAD</t>
  </si>
  <si>
    <t>TONER ORIGINAL HP 508X CF360X NEGRO, ALTA CAPACIDAD, RENDIMIENTO 12500 PAGINAS APROXIMADAS, PARA IMPRESORAS HP LASERJET ENTERPRISE M552DN ENTERPRISE M553X</t>
  </si>
  <si>
    <t>TONER HP 508A MAGENTA UNIDAD</t>
  </si>
  <si>
    <t>TONER ORIGINAL LASERJET HP 508A MAGENTA(CF363A)</t>
  </si>
  <si>
    <t>TONER HP 508A CYAN UNIDAD</t>
  </si>
  <si>
    <t>CARTUCHO DE TÓNER ORIGINAL LASERJET HP 508A CIAN(CF361A)</t>
  </si>
  <si>
    <t>TONER HP 26X NEGRO (CF226X) UNIDAD</t>
  </si>
  <si>
    <t>HP 26X BLACK LASERJET TONER (9000 PÁGINAS) , CF226X</t>
  </si>
  <si>
    <t>TONER HP CE390A</t>
  </si>
  <si>
    <t>TONER CE390A, P/N: CE390A</t>
  </si>
  <si>
    <t>TONER CANON 131 MAGENTA UNIDAD</t>
  </si>
  <si>
    <t>TÓNER CANON 131 MAGENTA, RENDIMIENTO 1.500 PAG AL 5% COBERTURA.</t>
  </si>
  <si>
    <t>TONER CANON 131 CYAN UNIDAD</t>
  </si>
  <si>
    <t>TÓNER CANON 131 CYAN, RENDIMIENTO 1.500 PAG AL 5% COBERTURA.</t>
  </si>
  <si>
    <t>TONER CANON 131 BLACK UNIDAD</t>
  </si>
  <si>
    <t>TONER CANON 131 BLACK, RENDIMIENTO 2.400 PAGINAS AL 5% COBERTURA.</t>
  </si>
  <si>
    <t xml:space="preserve">TONER CANON 103 BLACK </t>
  </si>
  <si>
    <t xml:space="preserve">TONER CANON 125 BLACK </t>
  </si>
  <si>
    <t xml:space="preserve">TONER CANON GPR-28 CYAN </t>
  </si>
  <si>
    <t xml:space="preserve">TONER CANON GPR-28 MAGENTA </t>
  </si>
  <si>
    <t xml:space="preserve">TONER CANON GPR-28 YELLOW </t>
  </si>
  <si>
    <t>TONER XEROX 106R02773 BLACK UNIDAD</t>
  </si>
  <si>
    <t>TONER XEROX 106R02773 RENDIMIENTO 1.500 PAGINAS, COMPATIBLE CON XEROX WORKCENTRE 3025.</t>
  </si>
  <si>
    <t>TONER XEROX 106R02754 YELLOW UNIDAD</t>
  </si>
  <si>
    <t>TONER ALTO RENDIMIENTO 7.500 PAGINAS XEROX YELLOW. COMPATIBLE CON LA WC 6655</t>
  </si>
  <si>
    <t>TONER XEROX 106R02612 BLACK PACK DOS UNIDADES</t>
  </si>
  <si>
    <t>TONER XEROX 106R02612 BLACK PACK DOS UNIDADES, RENDIMIENTO 9.000 PAGINAS, COMPATIBLE CON MODELO PHASER 7100</t>
  </si>
  <si>
    <t xml:space="preserve">TONER XEROX 006R01520 </t>
  </si>
  <si>
    <t>TONER 006R01520, P/N: 006R01520</t>
  </si>
  <si>
    <t>TONER XEROX 106R01410</t>
  </si>
  <si>
    <t>TONER 106R01410, P/N: 106R01410</t>
  </si>
  <si>
    <t>TONER XEROX 106R01573</t>
  </si>
  <si>
    <t>TONER 106R01573, P/N: 106R01573</t>
  </si>
  <si>
    <t xml:space="preserve">TONER XEROX 106R01602 </t>
  </si>
  <si>
    <t xml:space="preserve">TONER XEROX 106R01604 </t>
  </si>
  <si>
    <t xml:space="preserve">TONER XEROX 106R02235 </t>
  </si>
  <si>
    <t>TONER XEROX 106R02236</t>
  </si>
  <si>
    <t>TONER 106R02236, P/N: 106R02236</t>
  </si>
  <si>
    <t>TONER XEROX 106R02306</t>
  </si>
  <si>
    <t>TONER 106R02306, P/N: 106R02306</t>
  </si>
  <si>
    <t>TONER XEROX 108R00958</t>
  </si>
  <si>
    <t>TONER 108R00958, P/N: 108R00958</t>
  </si>
  <si>
    <t xml:space="preserve">TONER XEROX 108R00960 </t>
  </si>
  <si>
    <t>TONER 108R00960, P/N: 108R00960</t>
  </si>
  <si>
    <t>TONER XEROX WORKCENTRE 5945/55 UNIDAD</t>
  </si>
  <si>
    <t>TONER XEROX PARA LA WORKCENTRE 5945/55</t>
  </si>
  <si>
    <t>TONER XEROX 106R02753 MAGENTA UNIDAD</t>
  </si>
  <si>
    <t>TONER XEROX COLOR MAGENTA PARA LA WORKCENTRE 6655</t>
  </si>
  <si>
    <t>TONER XEROX 106R02755 BLACK UNIDAD</t>
  </si>
  <si>
    <t xml:space="preserve">TONER XEROX BLACK PARA LA WORKCENTRE 6655 </t>
  </si>
  <si>
    <t xml:space="preserve">TONER OKIDATA 44469703 </t>
  </si>
  <si>
    <t xml:space="preserve">TONER OKIDATA 44469801 </t>
  </si>
  <si>
    <t>IMPRESORA INYECCIÓN DE TINTA EPSON WF-100 MOVIL UNIDAD</t>
  </si>
  <si>
    <t>IMPRESORA EPSON MODELO WF-100 MOVIL, CON CONECTIVIDAD WI-FI, WIRELESS (802.11 B/G/N), USB, VELOIDAD DE IMPRESION 7PPM NEGRO, 4PPM COLOR, CAPACIDAD DE BANDEJA 20 HOJAS.</t>
  </si>
  <si>
    <t>IMPRESORA LÁSER CANON IMAGECLASS MF-729CX UNIDAD</t>
  </si>
  <si>
    <t>IMAGECLASS MF-729CX,  IMPRESORA, FAX, ESCANER Y COPIADORA B&amp;N Y COLOR: VELOCIDAD: DE IMPRESIÓN Y COPIA DE 21 PPM B&amp;N Y 21 COLOR</t>
  </si>
  <si>
    <t>IMPRESORA LÁSER CANON LBP-712CX UNIDAD</t>
  </si>
  <si>
    <t>HOJAS POR MINUTO NEGRO Y COLOR:   A UNA CARA: HASTA 38 PPM EN COLOR Y EN BLANCO Y NEGRO A4, HASTA 59 PPM EN COLOR Y EN BLANCO Y NEGRO A5 – HORIZONTAL¹.A DOBLE CARA: HASTA 38 IPM EN COLOR Y EN BLANCO Y NEGRO A4.RESOLUCIÓN MÁXIMA:  HASTA 600 X 600 PPP.MEMORIA SI APLICA:   1 GB.TAMAÑOS DE PAPEL:  A4, B5, A5, LGL, LTR, EXE, FLS, K16.TIEMPO PRIMERA COPIA:   COLOR: APROX. 6,0 SEGUNDOS.BLANCO Y NEGRO: APROX. 5,1 SEGUNDOS.N° BANDEJAS:  1 CASSETTE DE 550 HOJAS, 1BANDEJA MULTIPROPÓSITO DE 100 HOJASINTERFACES:  USB 2.0 HIGH-SPEED, 10BASE-T/100 BASE-TX/1000BASE-T.</t>
  </si>
  <si>
    <t>IMPRESORA MULTIFUNCIÓN EPSON WORKFORCE PRO WF-6590 UNIDAD</t>
  </si>
  <si>
    <t>IMPRESORA MULTIFUNCIONAL EPSON WORKFORCE PRO WF-6590. IMPRESORA MULTIFUNCIONAL RÁPIDA Y RENTABLE PARA OPTIMIZAR LA PRODUCTIVIDAD EN GRUPOS DE TRABAJO. AHORRO EN LOS COSTOS: COSTO DE IMPRESIÓN HASTA UN 50% MENOR VS. LÁSER A COLOR. POCA INTERVENCIÓN: IMPRIME HASTA 10.000 PÁGINAS EN NEGRO O 7.000 PÁGINAS A COLOR SIN CAMBIAR CARTUCHOS. DOCUMENTOS CON CALIDAD PROFESIONAL: RESULTADOS DURADEROS CON CARTUCHOS DURABRITE® PRO.</t>
  </si>
  <si>
    <t>PLOTTER HP DESIGNJET T830 UNIDAD</t>
  </si>
  <si>
    <t>PLOTTER MULTIFUNCIONAL HP DESIGNJET T830</t>
  </si>
  <si>
    <t xml:space="preserve">C11CE05302 </t>
  </si>
  <si>
    <t xml:space="preserve">9947B014 </t>
  </si>
  <si>
    <t xml:space="preserve">0656C003AA </t>
  </si>
  <si>
    <t xml:space="preserve">C11CD49201 </t>
  </si>
  <si>
    <t xml:space="preserve">LC60M </t>
  </si>
  <si>
    <t xml:space="preserve">LC60Y </t>
  </si>
  <si>
    <t xml:space="preserve">LC3019Y </t>
  </si>
  <si>
    <t xml:space="preserve">LC3019C </t>
  </si>
  <si>
    <t>LC3019M</t>
  </si>
  <si>
    <t xml:space="preserve">LC3017BK </t>
  </si>
  <si>
    <t xml:space="preserve">LC3019BK </t>
  </si>
  <si>
    <t xml:space="preserve">9280B001 </t>
  </si>
  <si>
    <t xml:space="preserve">6385B002 </t>
  </si>
  <si>
    <t xml:space="preserve">6387B009 </t>
  </si>
  <si>
    <t>CLI-151</t>
  </si>
  <si>
    <t>T788XXL420-AL</t>
  </si>
  <si>
    <t>T788XXL320-AL</t>
  </si>
  <si>
    <t>TR24X120-AL</t>
  </si>
  <si>
    <t>T748XXL320-AL</t>
  </si>
  <si>
    <t>T748XXL420-AL</t>
  </si>
  <si>
    <t>T748XXL220-AL</t>
  </si>
  <si>
    <t xml:space="preserve">T296420 </t>
  </si>
  <si>
    <t xml:space="preserve">T296320 </t>
  </si>
  <si>
    <t xml:space="preserve">T296220 </t>
  </si>
  <si>
    <t xml:space="preserve">T664320 </t>
  </si>
  <si>
    <t xml:space="preserve">F9J65A </t>
  </si>
  <si>
    <t xml:space="preserve">L0S71AL </t>
  </si>
  <si>
    <t xml:space="preserve">L0S62AL </t>
  </si>
  <si>
    <t xml:space="preserve">L0S68AL </t>
  </si>
  <si>
    <t>F9K16A</t>
  </si>
  <si>
    <t xml:space="preserve">F9K15A </t>
  </si>
  <si>
    <t xml:space="preserve">F9J61A </t>
  </si>
  <si>
    <t xml:space="preserve">F6V29AL </t>
  </si>
  <si>
    <t xml:space="preserve">CN690AL </t>
  </si>
  <si>
    <t xml:space="preserve">CH566A  </t>
  </si>
  <si>
    <t xml:space="preserve">F9K00A </t>
  </si>
  <si>
    <t xml:space="preserve">F9J97A </t>
  </si>
  <si>
    <t xml:space="preserve">F9J95A </t>
  </si>
  <si>
    <t xml:space="preserve">F9J98A </t>
  </si>
  <si>
    <t xml:space="preserve">F9J96A </t>
  </si>
  <si>
    <t xml:space="preserve">F9J68A </t>
  </si>
  <si>
    <t xml:space="preserve">J3M68A </t>
  </si>
  <si>
    <t xml:space="preserve">J3M69A  </t>
  </si>
  <si>
    <t xml:space="preserve">CZ104AL </t>
  </si>
  <si>
    <t xml:space="preserve">CC643WL </t>
  </si>
  <si>
    <t xml:space="preserve">CD887AL </t>
  </si>
  <si>
    <t xml:space="preserve">CN054AL </t>
  </si>
  <si>
    <t>CN055AL</t>
  </si>
  <si>
    <t xml:space="preserve">106R01487  </t>
  </si>
  <si>
    <t xml:space="preserve">108R00796  </t>
  </si>
  <si>
    <t xml:space="preserve">108R00838  </t>
  </si>
  <si>
    <t xml:space="preserve">108R00840  </t>
  </si>
  <si>
    <t xml:space="preserve">108R01022  </t>
  </si>
  <si>
    <t xml:space="preserve">108R01024  </t>
  </si>
  <si>
    <t xml:space="preserve">108R01025  </t>
  </si>
  <si>
    <t>DK-1209</t>
  </si>
  <si>
    <t xml:space="preserve">013R00657 </t>
  </si>
  <si>
    <t xml:space="preserve">113R00671 </t>
  </si>
  <si>
    <t>TN-1060</t>
  </si>
  <si>
    <t xml:space="preserve">6270B001 </t>
  </si>
  <si>
    <t xml:space="preserve">6271B001 </t>
  </si>
  <si>
    <t xml:space="preserve">6273B001  </t>
  </si>
  <si>
    <t xml:space="preserve">CF412A </t>
  </si>
  <si>
    <t xml:space="preserve">CE310A </t>
  </si>
  <si>
    <t xml:space="preserve">CF279A </t>
  </si>
  <si>
    <t xml:space="preserve">CF217A </t>
  </si>
  <si>
    <t xml:space="preserve">CF230A </t>
  </si>
  <si>
    <t xml:space="preserve">CN626AM </t>
  </si>
  <si>
    <t xml:space="preserve">CN628AM </t>
  </si>
  <si>
    <t xml:space="preserve">C9351AL </t>
  </si>
  <si>
    <t xml:space="preserve">CF361X </t>
  </si>
  <si>
    <t xml:space="preserve">CF360X </t>
  </si>
  <si>
    <t xml:space="preserve">CF363A </t>
  </si>
  <si>
    <t xml:space="preserve">CF361A </t>
  </si>
  <si>
    <t xml:space="preserve">CF226X </t>
  </si>
  <si>
    <t xml:space="preserve">CE390A </t>
  </si>
  <si>
    <t xml:space="preserve">106R02773 </t>
  </si>
  <si>
    <t xml:space="preserve">106R02754 </t>
  </si>
  <si>
    <t xml:space="preserve">106R02612 </t>
  </si>
  <si>
    <t xml:space="preserve">006R01520 </t>
  </si>
  <si>
    <t xml:space="preserve">106R01410 </t>
  </si>
  <si>
    <t xml:space="preserve">106R01573 </t>
  </si>
  <si>
    <t xml:space="preserve">106R02236 </t>
  </si>
  <si>
    <t xml:space="preserve">106R02306 </t>
  </si>
  <si>
    <t xml:space="preserve">108R00958 </t>
  </si>
  <si>
    <t xml:space="preserve">108R00960 </t>
  </si>
  <si>
    <t xml:space="preserve">006R01606 </t>
  </si>
  <si>
    <t xml:space="preserve">106R02753 </t>
  </si>
  <si>
    <t xml:space="preserve">106R02755 </t>
  </si>
  <si>
    <t>IMPRESORA INYECCIÓN DE TINTA CANON PIXMA IX 6810 UNIDAD</t>
  </si>
  <si>
    <t>IMPRESORA CANON PIXMA IX 6810  HI-SPEED USB ETHERNET: 10/100MBPS 600 X 600 DPI 10.4 IPM 14.5 IPM 150 HOJAS 9600 X 2400 DPI</t>
  </si>
  <si>
    <t>8747B004</t>
  </si>
  <si>
    <t>IMPRESORA INYECCIÓN DE TINTA EPSON COLOR ECOTANK L805 UNIDAD</t>
  </si>
  <si>
    <t>IMPRESORA CHORRO DE TINTA, CON TECNOLOGÍA INNOVADORA DE TANQUES DE TINTA DE SEIS COLORES, PARA IMPRIMIR UN ALTO VOLUMEN DE FOTOS, CDS/DVDS, HASTA 1.800 FOTOS A COLOR DE 10X15 CM, WIFI Y USB</t>
  </si>
  <si>
    <t>C11CE86303</t>
  </si>
  <si>
    <t>IMPRESORA LÁSER HP LASERJET ENTERPRISE M608DN UNIDAD</t>
  </si>
  <si>
    <t>IMPRESORA LASERJET ENTERPROSE M608DN MONOCROMATICA, VELOCIDAD DE IMPRESIN HASTA 65PPM, CALIDAD DE IMPRESION OPTIMA 1200X1200 DPI, TENCOLOGIA DE IMPRESION LASER, DISPLAY COLOR DE 2,7", CONECTIVIDAD DE USB DE ALTA VELOCIDAD, ETHERNET 10/100/1000 BASE-TX, BANDEJA DE ENTRADA DE 550 HOJAS.</t>
  </si>
  <si>
    <t>K0Q18A</t>
  </si>
  <si>
    <t>KYOCERA</t>
  </si>
  <si>
    <t>IMPRESORA MULTIFUNCIÓN KYOCERA TASKALFA 2552CI UNIDAD</t>
  </si>
  <si>
    <t>MULTIFUNCIONAL LÁSER COLOR 25 PPM, 2 BANDEJAS DE PAPEL PARA 500 HOJAS, OFICIO -CARTA - A3, BANDEJA BYPASS 150 HOJAS, ADF Y DUPLEX PARA IMPRESIÓN Y COPIADO, TARJETA DE RED, MUEBLE BASE.</t>
  </si>
  <si>
    <t>1102L72US0</t>
  </si>
  <si>
    <t>IMPRESORA MULTIFUNCIÓN EPSON L6161 UNIDAD</t>
  </si>
  <si>
    <t>LA MULTIFUNCIONAL INALÁMBRICA ECOTANK L6161 OFRECE LA REVOLUCIONARIA IMPRESIÓN SIN CARTUCHOS, CON NUEVO DISEÑO DE TANQUES FRONTALES, BOTELLAS DE TINTA CON LLENADO AUTOMÁTICO Y CODIFICADAS PARA LLENADO FÁCIL DE CADA COLOR. ADEMÁS, LA ECOTANK L6161 PERMITE IMPRIMIR HASTA 7.500 PÁGINAS EN NEGRO1 O 6.000 PÁGINAS A COLOR1. IMPRIMA CIENTOS DE PROYECTOS SIN INTERRUPCIONES, CON LOS JUEGOS DE BOTELLAS DE TINTA ORIGINAL EPSON QUE EQUIVALEN A UNOS 35 JUEGOS DE CARTUCHOS DE TINTA2, AHORRANDO HASTA 90% EN TINTA CON LAS BOTELLAS DE REEMPLAZO DE BAJO COSTO3. LA ECOTANK L6161 IMPRIME HASTA 150 HOJAS A DOBLE CARA Y TIENE PANTALLA LCD A COLOR DE 2.4”.</t>
  </si>
  <si>
    <t>C11CG21303</t>
  </si>
  <si>
    <t>IMPRESORA MULTIFUNCIÓN EPSON L6191 UNIDAD</t>
  </si>
  <si>
    <t>LA MULTIFUNCIONAL INALÁMBRICA ECOTANK® L6191 OFRECE LA REVOLUCIONARIA IMPRESIÓN SIN CARTUCHOS, CON NUEVO DISEÑO DE TANQUES FRONTALES, BOTELLAS DE TINTA CON LLENADO AUTOMÁTICO Y CODIFICADAS PARA LLENADO FÁCIL DE CADA COLOR. ADEMÁS, LA ECOTANK® L6191 PERMITE IMPRIMIR HASTA 7.500 PÁGINAS EN NEGRO1 O 6.000 PÁGINAS A COLOR1. IMPRIMA CIENTOS DE PROYECTOS SIN INTERRUPCIONES, CON LOS JUEGOS DE BOTELLAS DE TINTA ORIGINAL EPSON QUE EQUIVALEN A UNOS 35 JUEGOS DE CARTUCHOS DE TINTA2, AHORRANDO HASTA 90% EN TINTA CON LAS BOTELLAS DE REEMPLAZO DE BAJO COSTO3. LA ECOTANK® L6191 TIENE ADF DE 30 HOJAS DE PAPEL, IMPRESIÓN RÁPIDA Y AUTOMÁTICA EN DOBLE CARA, Y PANTALLA TÁCTIL A COLOR DE 2.4".</t>
  </si>
  <si>
    <t>C11CG19305</t>
  </si>
  <si>
    <t>IMPRESORA TÉRMICA ZEBRA ZT-410 UNIDAD</t>
  </si>
  <si>
    <t>IMPRESORA TERMICA ZEBRA ZT-410, IMPRESORA DE CODIGOS DE BARRA E INFORMACION VARIABLE, CABEZAL DE IMPRESIÓN DE 4 PULGADAS, IMPRESIÓN TERMICO DIRECTA Y POR TRANSFERENCIA TERMICA, CONEXIÓN USB, SERIAL Y ETHERNET. 203 DPI, 16MB FLASH Y CONTENEDOR DE 3 PULGADAS.REF:46083</t>
  </si>
  <si>
    <t>ZT41042-T010000Z</t>
  </si>
  <si>
    <t>CARTUCHO DE TINTA HP HP728 MAGENTA UNIDAD</t>
  </si>
  <si>
    <t>CARTRIDGE HP 728 TINTA MAGENTA 130ML</t>
  </si>
  <si>
    <t>F9J66A</t>
  </si>
  <si>
    <t>CARTUCHO DE TINTA HP HP728 UNIDAD</t>
  </si>
  <si>
    <t>CARTRIDGE HP 728 TINTA CYAN  130ML</t>
  </si>
  <si>
    <t>F9J67A</t>
  </si>
  <si>
    <t>CARTUCHO DE TINTA HP 951 XL (CN046AL) UNIDAD</t>
  </si>
  <si>
    <t>RENDIMIENTO DE 1.500 PAGINAS, COMPATIBLE CON: PRO 251DW, PRO 276DW, PRO 8100, PRO 8600, PRO 8610, PRO 8620. COLOR CYAN</t>
  </si>
  <si>
    <t>CN046AL-CY</t>
  </si>
  <si>
    <t>CARTUCHO DE TINTA EPSON BOTELLA T504 MAGENTA UNIDAD</t>
  </si>
  <si>
    <t>TINTAS-BOTELLA T504320-AL MAGENTA, BOTELLA DE TINTA PARA SISTEMA CONTINUO ORIGINAL EPSON.  COLOR: MAGENTA, CONTENIDO: 70 ML, RENDIMIENTO: 6.000 PAGINAS, COMPATIBILIDAD : L4150 - L4160 - L6161 - L6171 - L6191</t>
  </si>
  <si>
    <t>T504320-AL</t>
  </si>
  <si>
    <t>CARTUCHO DE TINTA EPSON BOTELLA T504 CYAN UNIDAD</t>
  </si>
  <si>
    <t>TINTAS-BOTELLA T504220-AL CYAN, BOTELLA DE TINTA PARA SISTEMA CONTINUO ORIGINAL EPSON. COLOR: CYAN, CONTENIDO: 70 ML, RENDIMIENTO: 6.000 PAGINASCOMPATIBILIDAD : L4150 - L4160 - L6161 - L6171 - L6191</t>
  </si>
  <si>
    <t>T504220-AL</t>
  </si>
  <si>
    <t>CARTUCHO DE TINTA EPSON BOTELLA T504 YELLOW UNIDAD</t>
  </si>
  <si>
    <t>TINTAS-BOTELLA T504420-AL AMARILLO, BOTELLA DE TINTA PARA SISTEMA CONTINUO ORIGINAL EPSON. COLOR: AMARILLO, CONTENIDO: 70 ML, RENDIMIENTO: 6.000 PAGINASCOMPATIBILIDAD : L4150 -  L4160 - L6161 - L6171 - L6191</t>
  </si>
  <si>
    <t>T504420-AL</t>
  </si>
  <si>
    <t>CARTUCHO DE TINTA EPSON BOTELLA T504 NEGRA UNIDAD</t>
  </si>
  <si>
    <t>BOTELLA DE TINTA NEGRA EPSON T504,  T504120-AL, COLOR: NEGRA PIGMENTADA, CONTENIDO: 127 ML, RENDIMIENTO: 7,500 PAGINAS, COMPATIBILIDAD : L4150 - L4160 - L6161 -  L6171 - L6191</t>
  </si>
  <si>
    <t>CARTUCHO DE TINTA EPSON T858 NEGRO UNIDAD</t>
  </si>
  <si>
    <t>CARTUCHO DE TINTA NEGRA EPSON T858, EXTRA ALTA CAPACIDAD T858120, COMPATIBLE EQUIPO EPSON WF C20590</t>
  </si>
  <si>
    <t>T858120</t>
  </si>
  <si>
    <t>CARTUCHO DE TINTA EPSON T858 CYAN UNIDAD</t>
  </si>
  <si>
    <t>CARTUCHO DE TINTA CIAN EPSON T858, EXTRA ALTA CAPACIDAD, T858220, COMPATIBLE EQUIPO EPSON WF C20590.</t>
  </si>
  <si>
    <t>T858220</t>
  </si>
  <si>
    <t>CARTUCHO DE TINTA EPSON T858 MAGENTA UNIDAD</t>
  </si>
  <si>
    <t>CARTUCHO DE TINTA MAGENTA EPSON T858, EXTRA ALTA CAPACIDAD, T858320, COMPATIBLE EQUIPO EPSON WF C20590</t>
  </si>
  <si>
    <t>T858320</t>
  </si>
  <si>
    <t>CARTUCHO DE TINTA EPSON T858 AMARILLO UNIDAD</t>
  </si>
  <si>
    <t>CARTUCHO DE TINTA AMARILLO EPSON T858, EXTRA ALTA CAPACIDAD, T858420 , COMPATIBLE EQUIPO EPSON WF C20590.</t>
  </si>
  <si>
    <t>T858420</t>
  </si>
  <si>
    <t>CINTA PARA IMPRESORA BROTHER  TZES251</t>
  </si>
  <si>
    <t>CINTA PARA IMPRESORA TZES251, P/N: TZES251</t>
  </si>
  <si>
    <t>TZES251</t>
  </si>
  <si>
    <t>TONER BROTHER  TN-2340 NEGRO UNIDAD</t>
  </si>
  <si>
    <t>TONER BROTHER TN-2340 COLOR NEGRO, RENDIMIENTO PARA 1.200 PAGINAS, COMPATIBLE CON HL-L2320D, HL-L2360DW, DCP L2540DW, MFC-L2740DW, MFC-L2700DW</t>
  </si>
  <si>
    <t>TN-2340</t>
  </si>
  <si>
    <t>TONER CANON GPR-51 BLACK  UNIDAD</t>
  </si>
  <si>
    <t>SISTEMA TODO EN UNO CON RENDIMIENTO DE 19.000 PÁGINAS AL 5% DE COBERTURA.</t>
  </si>
  <si>
    <t>8516B003</t>
  </si>
  <si>
    <t>TONER CANON GPR-51 YELLOW UNIDAD</t>
  </si>
  <si>
    <t>SISTEMA TODO EN UNO CON RENDIMIENTO DE 21,500 PÁGINAS AL 5% DE COBERTURA.</t>
  </si>
  <si>
    <t>8517B003</t>
  </si>
  <si>
    <t>TONER CANON GPR-51 MAGENTA UNIDAD</t>
  </si>
  <si>
    <t>8518B003</t>
  </si>
  <si>
    <t>TONER CANON GPR-51 CYAN UNIDAD</t>
  </si>
  <si>
    <t>8519B003</t>
  </si>
  <si>
    <t>TONER KYOCERA TK-5152K UNIDAD</t>
  </si>
  <si>
    <t>TONER KYOCERA TK-5152K BLACK (RENDIMIENTO: 12.000 PÁGINAS), PARA KYOCERA ECOSYS M6035CIDN.</t>
  </si>
  <si>
    <t>1T02NS0US0</t>
  </si>
  <si>
    <t>TONER KYOCERA TK-5152M MAGENTA UNIDAD</t>
  </si>
  <si>
    <t>TONER KYOCERA TK-5152M MAGENTA (RENDIMIENTO 10.000 PÁGINAS) PARA KYOCERA ECOSYS M6035CIDN</t>
  </si>
  <si>
    <t>1T02NSBUS0</t>
  </si>
  <si>
    <t>TONER KYOCERA TK-5152C CYAN UNIDAD</t>
  </si>
  <si>
    <t>TONER KYOCERA TK-5152C CYAN (RENDIMIENTO 10.000 PÁGINAS) PARA KYOCERA ECOSYS M6035CIDN</t>
  </si>
  <si>
    <t>1T02NSCUS0</t>
  </si>
  <si>
    <t>TONER KYOCERA TK-5152Y YELLOW UNIDAD</t>
  </si>
  <si>
    <t>TONER KYOCERA TK-5152Y YELLOW (RENDIMIENTO 10.000 PÁGINAS) PARA KYOCERA ECOSYS M6035CIDN</t>
  </si>
  <si>
    <t>1T02NSAUS0</t>
  </si>
  <si>
    <t>TONER RICOH MP C406 CYAN UNIDAD</t>
  </si>
  <si>
    <t>TONER CYAN, RENDIMIENTO: 6.000 (5% COBERTURA). COMPATIBLE CON MP C306.</t>
  </si>
  <si>
    <t>TONER RICOH MP C406 NEGRO UNIDAD</t>
  </si>
  <si>
    <t>TONER NEGRO, RENDIMIENTO: 17000 (5% COBERTURA). COMPATIBLE CON MP C306.</t>
  </si>
  <si>
    <t>TONER RICOH MP C406 AMARILLO UNIDAD</t>
  </si>
  <si>
    <t>TONER AMARILLO, RENDIMIENTO: 6.000 (5% COBERTURA). COMPATIBLE CON MP C306.</t>
  </si>
  <si>
    <t>TONER RICOH MP C406 MAGENTA UNIDAD</t>
  </si>
  <si>
    <t>TONER MAGENTA, RENDIMIENTO: 6.000 (5% COBERTURA). COMPATIBLE CON MP C306.</t>
  </si>
  <si>
    <t>ROTULADOR BROTHER  QL-1110NWB UNIDAD</t>
  </si>
  <si>
    <t>ROTULADOR BROTHER QL-1110NWB, CONEXIÓN: USB, TARJETA DE RED, WIFI Y BLUETOOTH MFI, RESOLUCIÓN: IMPRIME ETIQUETAS DE CALIDAD CON UN RESOLUCIÓN DE HASTA 300PPP, FUNCIONALIDADES: DETECCIÓN AUTOMÁTICA DEL TAMAÑO DE LA ETIQUETA, CORTE AUTOMÁTICO, SOFTWARE:  INCLUYE EDITOR PROFESIONAL DE ETIQUETAS P-TOUCH EDITOR 5 QUE PERMITE PERSONALIZAR TUS ETIQUETAS, CONECTAR A BASES DE DATOS, AÑADIR CÓDIGOS DE BARRAS, IMÁGENES, LOGOTIPOS, FECHAS DE CADUCIDAD.</t>
  </si>
  <si>
    <t>CORREA PARA IMPRESORA</t>
  </si>
  <si>
    <t>CORREA PARA IMPRESORA BROTHER BU 220CL UNIDAD</t>
  </si>
  <si>
    <t>PARA LOS EQUIPOS MULTIFUNCIÓN COLOR BROTHER MFC-9340CDW/ 9330CDW Y 9140CDN</t>
  </si>
  <si>
    <t>ARRIENDO IMPRESORA COSTO FIJO+VARIABLE MULTIFUNCIÓN EPSON WORKFORCE PRO WF-6590 36 MESES</t>
  </si>
  <si>
    <t>IMPRESORA DE INYECCIÓN DE TINTA EPSON WORKFORCE PRO WF-6090. IMPRESORA RÁPIDA Y RENTABLE PARA INCREMENTAR LA PRODUCTIVIDAD EN GRUPOS DE TRABAJO. AHORRO EN LOS COSTOS: COSTO DE IMPRESIÓN HASTA UN 50% MENOR VS. LÁSER A COLOR. POCA INTERVENCIÓN: IMPRIME HASTA 10.000 PÁGINAS EN NEGRO O 7.000 PÁGINAS A COLOR SIN CAMBIAR CARTUCHOS. DOCUMENTOS CON CALIDAD PROFESIONAL: RESULTADOS DURADEROS CON CARTUCHOS DURABRITE® PRO. LA IMPRESORA DE OFICINA MÁS RÁPIDA DE EPSON: HASTA 24 PPM ISO NEGRO/COLOR.</t>
  </si>
  <si>
    <t>ARRIENDO IMPRESORA COSTO FIJO+VARIABLE DE INYECCIÓN DE TINTA</t>
  </si>
  <si>
    <t>WORKFORCE PRO WF-C869R IMPRESORA MULTIFUNCIONAL A COLOR EN RED. ESTA IMPRESORA MULTIFUNCIONAL A3 OFRECE LA IMPRESIÓN A COLOR A MUY BAJO COSTO, ADEMÁS DE UN SISTEMA DE BOLSAS DE TINTA REEMPLAZABLE QUE RINDE HASTA 86,000 PÁGINAS. AHORRE TIEMPO, DINERO Y ENERGÍA. ALTA VELOCIDAD DE IMPRESIÓN Y ESCANEO. MANEJO FLEXIBLE DE PAPELES. IDEAL PARA LA EMPRESA.</t>
  </si>
  <si>
    <t>ARRIENDO IMPRESORA COSTO FIJO+VARIABLE DE INYECCIÓN DE TINTA EPSON PRO WF-C869R ARRIENDO A 12 MESES</t>
  </si>
  <si>
    <t>WORKFORCE PRO WF-C869R IMPRESORA MULTIFUNCIONAL A COLOR EN RED. ESTA IMPRESORA MULTIFUNCIONAL A3 OFRECE LA IMPRESIÓN A COLOR A MUY BAJO COSTO, ADEMÁS DE UN SISTEMA DE BOLSAS DE TINTA REEMPLAZABLE QUE RINDE HASTA 86,000 PÁGINAS. AHORRE TIEMPO, DINERO Y ENERGÍA. ALTA VELOCIDAD DE IMPRESIÓN Y ESCANEO. MANEJO FLEXIBLE DE PAPELES. IDEAL PARA LA EMPRESA.CARACTERÍSTICAS DEL PRODUCTO• NOMBRE: ARRIENDO IMPRESORA MULTIFUNCIÓN EPSON WORKFORCE PRO WF-C869R UNIDAD POR 24 MESES• NOMBRE MARCA: EPSON• MODELO: WORKFORCE PRO WF-C869R• MEDIDA: POR 24 MESES</t>
  </si>
  <si>
    <t>ARRIENDO IMPRESORA COSTO FIJO+VARIABLE DE INYECCIÓN DE TINTA EPSON PRO WF-C869R ARRIENDO A 24 MESES</t>
  </si>
  <si>
    <t>ARRIENDO IMPRESORA COSTO FIJO+VARIABLE DE INYECCIÓN DE TINTA EPSON PRO WF-C869R ARRIENDO A 36 MESES</t>
  </si>
  <si>
    <t>ARRIENDO IMPRESORA COSTO FIJO+VARIABLE DE INYECCIÓN DE TINTA EPSON WORKFORCE PRO WF-6090 12 MESES</t>
  </si>
  <si>
    <t>ARRIENDO IMPRESORA COSTO FIJO+VARIABLE DE INYECCIÓN DE TINTA EPSON WORKFORCE PRO WF-6090 24 MESES</t>
  </si>
  <si>
    <t>IMPRESORA LÁSER CANON LBP 6030 WIRELESS UNIDAD</t>
  </si>
  <si>
    <t>IMPRESORA LÁSER EN BLANCO Y NEGRO PREPARADA PARA WI-FI Y MÓVILES, IMPRIMA DESDE DISPOSITIVOS INTELIGENTES CON LA APLICACIÓN CANON MOBILE PRINTING, IMPRESIONES RÁPIDAS DE GRAN CALIDAD A 18 PÁGINAS POR MINUTO.</t>
  </si>
  <si>
    <t>IMPRESORA MULTIFUNCIÓN BROTHER  MFC-L8900CDW UNIDAD</t>
  </si>
  <si>
    <t>IMPRESORA MULTIFUNCIÓN LÁSER COLOR PROFESIONAL 4 EN 1 IMPRESIÓN, COPIA Y ESCANEADO Y FAX. TODAS LAS FUNCIONES A DOBLE CARA. VELOCIDAD DE IMPRESIÓN Y COPIA DE 31 PÁGINAS POR MINUTO. DIGITALIZACIÓN A DOBLE CARA, HASTA 56 IPM. INCORPORA TARJETA DE RED CABLEADA ETHERNET Y WIFI. FÁCIL DE USAR CON PANTALLA TÁCTIL DE 12,6 CM QUE PERMITE ACCEDER DE FORMA RÁPIDA A TODAS SUS FUNCIONES. RECOMENDADA PARA OFICINAS CON GRAN ACTIVIDAD.</t>
  </si>
  <si>
    <t>IMPRESORA MULTIFUNCIÓN HP COLOR LASERJET PRO M281FDW UNIDAD</t>
  </si>
  <si>
    <t>HP LASERJET PRO COLOR M281FDW, MULTIFUNCIONAL LÁSER COLOR, DOBLE CARA, WI-FI, SEGURIDAD, JET INTELLIGENCE, WEBJETADMIN. T6B82A, IMPRESIÓN HASTA 22 PPM MONO / 22 PPM COLOR, SUMINISTROS CF502A YELLOW-1300/CF501A CYAN-1300/CF503A MAGENTA-1300/CF500A NEGRO-1400/CF502X YELLOW-2500/CF501X CYAN-2500/CF503X MAGENTA-2500/CF500X NEGRO-3200.</t>
  </si>
  <si>
    <t>IMPRESORA MULTIFUNCIÓN EPSON L4150 ECOTANK UNIDAD</t>
  </si>
  <si>
    <t>IMPRESORA MULTINACIONAL ECOTANK L4150 WIFIHI-SPEED USB WIRELESS 802.11 B/G/N, WI-FI DIRECTVELOCIDAD DE IMPRESIÓN: 33PPM NEGRO Y 15PPM COLOR.</t>
  </si>
  <si>
    <t>IMPRESORA MULTIFUNCIÓN EPSON WORKFORCE ENTERPRISE WF-C20590 UNIDAD</t>
  </si>
  <si>
    <t>MULTIFUNCTIONAL DEPARTAMENTAL WORKFORCE ENTERPRISE WF-C20590, REVOLUCIONA LA PRODUCTIVIDAD EN LAS OFICINAS A TRAVÉS DE IMPRESIONES A 100 ISO PPM, LA MÁS RÁPIDA DE SU CLASE.-C11CE47201</t>
  </si>
  <si>
    <t>CARTUCHO DE TINTA HP 954XL MAGENTA UNIDAD</t>
  </si>
  <si>
    <t>CARTUCHO ORIGINAL DE TINTA MAGENTA DE ALTO RENDIMIENTO HP 954XL(L0S65AL). COMPATIBLE CON IMPRESORA HP OFFICEJET 7740. 8210, 8710, 8720 Y 8730.</t>
  </si>
  <si>
    <t>CARTUCHO DE TINTA HP M0H57AL NEGRO GT51 UNIDAD</t>
  </si>
  <si>
    <t>TINTAS-BOTELLA M0H57AL NEGRO GT51, PARA IMPRESORA DESKJET GT 5820</t>
  </si>
  <si>
    <t>CARTUCHO DE TINTA HP M0H55AL MAGENTA GT52 UNIDAD</t>
  </si>
  <si>
    <t>TINTAS-BOTELLA M0H55AL MAGENTA GT52, PARA IMPRESORA DESKJET GT 5820</t>
  </si>
  <si>
    <t>CARTUCHO DE TINTA HP M0H56AL AMARILLA GT52 UNIDAD</t>
  </si>
  <si>
    <t>TINTAS-BOTELLA M0H56AL AMARILLA GT52, PARA IMPRESORA DESKJET GT 5820.</t>
  </si>
  <si>
    <t>CARTUCHO DE TINTA HP M0H54AL CYAN GT52 UNIDAD</t>
  </si>
  <si>
    <t>TINTAS-BOTELLA M0H54AL CYAN GT52, PARA IMPRESORA, DESKJET GT 5820.</t>
  </si>
  <si>
    <t>CARTUCHO DE TINTA HP CN047AL MAGENTA UNIDAD</t>
  </si>
  <si>
    <t>CARTUCHO DE TINTA HP CN047AL, 951XL, MAGENTA  ALTO RENDIMIENTO DE 1500 HOJAS, COMPATIBLE CON HP OFFICEJET PRO 251DW, PRPO 276DW, 8100, 8600, 8600 PLUS, 8610, 8620.</t>
  </si>
  <si>
    <t>CARTUCHO DE TINTA HP 950XL BK UNIDAD</t>
  </si>
  <si>
    <t>RENDIMIENTO DE 2300 PÁGINAS. COMPATIBLE CON, PRO 251DW, PRO 276DW, PRO 8100, PRO 8600, PRO 8610, PRO 8620.</t>
  </si>
  <si>
    <t>CARTUCHO DE TINTA HP 22 TRICOLOR UNIDAD</t>
  </si>
  <si>
    <t>CARTUCHO DE TINTA 22 TRICOLOR, P/N: C9352AE</t>
  </si>
  <si>
    <t>FUSOR BROTHER LY5610001 UNIDAD</t>
  </si>
  <si>
    <t>UNIDAD FUSOR 220V PARA IMPRESORA BROTHER HL-5440D/HL-5450DNT/HL-5470DWT/HL-6180DW/DCP-8110DN/DCP-8150DN/DCP-8250DN/MFC-8510DN/MFC-8710DW/MFC-8910DW/MFC-8950DWT, OEM PART NUMBER LU9216001</t>
  </si>
  <si>
    <t>RECOLECTOR DE RESIDUOS DE IMPRESIÓN EPSON T04D100 UNIDAD</t>
  </si>
  <si>
    <t>EPSON T04D100 RECOLECTOR DE TINTA, CAJA DE MANTENIMIENTO EPSON T04D100, ORIGINAL DE EPSON.</t>
  </si>
  <si>
    <t>RECOLECTOR DE RESIDUOS DE IMPRESIÓN EPSON T671300 UNIDAD</t>
  </si>
  <si>
    <t>RECOLECTOR DE RESIDUOS DE IMPRESION EPSON T671300, COMPATIBLE CON LA WORKFORCE ENTERPRISE WF-C20590.</t>
  </si>
  <si>
    <t xml:space="preserve">8468B009AA </t>
  </si>
  <si>
    <t xml:space="preserve">C11CF34201 </t>
  </si>
  <si>
    <t xml:space="preserve">C11CG25303 </t>
  </si>
  <si>
    <t xml:space="preserve">C11CE47201 </t>
  </si>
  <si>
    <t xml:space="preserve">T6B82A </t>
  </si>
  <si>
    <t xml:space="preserve">QL-1110NWB </t>
  </si>
  <si>
    <t xml:space="preserve">C11CD47201 </t>
  </si>
  <si>
    <t xml:space="preserve"> L0S65AL </t>
  </si>
  <si>
    <t xml:space="preserve">M0H57AL </t>
  </si>
  <si>
    <t xml:space="preserve">M0H55AL </t>
  </si>
  <si>
    <t xml:space="preserve">M0H56AL </t>
  </si>
  <si>
    <t xml:space="preserve">M0H54AL </t>
  </si>
  <si>
    <t xml:space="preserve">CN047AL </t>
  </si>
  <si>
    <t xml:space="preserve">CN045ALBK </t>
  </si>
  <si>
    <t xml:space="preserve">C9352AE </t>
  </si>
  <si>
    <t xml:space="preserve">BU-220CL </t>
  </si>
  <si>
    <t xml:space="preserve">LY5610001 </t>
  </si>
  <si>
    <t xml:space="preserve">T04D100 </t>
  </si>
  <si>
    <t xml:space="preserve"> T671300 </t>
  </si>
  <si>
    <t>TONER HP 126A NEGRO UNIDAD</t>
  </si>
  <si>
    <t>TONER HP 126A NEGRO CE310A  CON RENDIMIENTO DE 1200 PAGINAS, COMPATIBLE CON MAQUINAS M175A, M175NW, M275 MFP, CP1025NW, CP1025NW</t>
  </si>
  <si>
    <t>TONER HP 201X NEGRO (CF400X) UNIDAD</t>
  </si>
  <si>
    <t>TÓNER ORIGINAL LASERJET HP 201X NEGRO DE ALTA CAPACIDAD</t>
  </si>
  <si>
    <t>CF400X</t>
  </si>
  <si>
    <t>TONER HP 201X CYAN (CF401X) UNIDAD</t>
  </si>
  <si>
    <t>CARTUCHO DE TÓNER ORIGINAL LASERJET HP 201X CIAN DE ALTA CAPACIDAD</t>
  </si>
  <si>
    <t>CF401X</t>
  </si>
  <si>
    <t>TONER HP 201X YELLOW (CF402X) UNIDAD</t>
  </si>
  <si>
    <t>CARTUCHO DE TÓNER ORIGINAL LASERJET HP 201X DE ALTA CAPACIDAD AMARILLO(CF402X)</t>
  </si>
  <si>
    <t>CF402X</t>
  </si>
  <si>
    <t>TONER HP 201X MAGENTA (CF403X) UNIDAD</t>
  </si>
  <si>
    <t>CARTUCHO DE TÓNER ORIGINAL LASERJET HP 201X DE ALTA CAPACIDAD MAGENTA(CF403X)</t>
  </si>
  <si>
    <t>CF403X</t>
  </si>
  <si>
    <t>IMPRESORA LÁSER BROTHER  HL-L5100DN ARRIENDO 12 MESES</t>
  </si>
  <si>
    <t>IMPRESORA MONOCROMÁTICA LASER, VELOCIDAD DE IMPRESIÓN 42 PPM, PROCESADOR 800 MHZ, MEMORIA 256 MB, IMPRESIÓN DUPLEX, RESOLUCION DE IMPRESIÓN: 1200X1200 DPI, ENTRADA DE PAPEL ESTÁNDAR: BANDEJA DE 250 HOJAS + BANDEJA MULTIPROPÓSITO DE 50 HOJAS, SALIDA DE PAPEL ESTÁNDAR: 150 HOJAS, PUERTO USB Y RED ETHERNET 10/100TX, PCL 6 Y BR-SCRIPT3 EMULACIÓNPS 3</t>
  </si>
  <si>
    <t>IMPRESORA LÁSER BROTHER  HL-L5100DN ARRIENDO 24 MESES</t>
  </si>
  <si>
    <t>CARTUCHO DE TINTA HP F6V30AL UNIDAD</t>
  </si>
  <si>
    <t>CARTUCHO ORIGINAL DE TINTA TRICOLOR DE ALTO RENDIMIENTO HP 664XL ADVANTAGE (F6V30AL)</t>
  </si>
  <si>
    <t>CARTUCHO DE TINTA HP 730 300ML PACK 4 UNIDADES</t>
  </si>
  <si>
    <t>CARTUCHO DE TINTA HP 730 300ML PACK 4 COLORES. P/N: P2V73A+P2V70A+P2V69A+P2V68A</t>
  </si>
  <si>
    <t>CARTUCHO DE TINTA CANON PGI-1100XL. BK UNIDAD</t>
  </si>
  <si>
    <t>CARTUCHO  DE TINTA CANON MAXIFY XL NEGRO. PARA IMPRESORAS MAXIFY : MB2010, MB 2110, MB 2710.CONTIENE 34.7 ML, RINDE 1200 PAG . UNIDAD</t>
  </si>
  <si>
    <t>CARTUCHO DE TINTA EPSON 133 NEGRO UNIDAD</t>
  </si>
  <si>
    <t>CARTUCHO DE TINTA COLOR NEGRO T133120, COMPATIBLE CON EPSON STYLUS T22, EPSON STYLUS TX235W, EPSON STYLUS TX420W, STYLUS OFFICE TX320F. RINDE HASTA 230 PÁG. (APROX).</t>
  </si>
  <si>
    <t>TONER BROTHER  TN-210 PACK 4 UNIDADES</t>
  </si>
  <si>
    <t>TONER BROTHER TN-210 PACK 4 COLORES. P/N: TN210BK+TN210M+TN210C+TN210Y</t>
  </si>
  <si>
    <t>TONER HP 130A PACK 4 UNIDADES</t>
  </si>
  <si>
    <t>TONER HP 130A PACK 4 COLORES. P/N: CF350A+CF351A+CF352A+CF353A</t>
  </si>
  <si>
    <t>TONER HP 305A PACK 4 UNIDADES</t>
  </si>
  <si>
    <t>TONER HP 305A PACK 4 COLORES. P/N: CE410A+CE411A+CE412A+CE413A</t>
  </si>
  <si>
    <t>PLOTTER HP DESIGNJET T830 24-IN MULTIFUNCTION PRINTER UNIDAD</t>
  </si>
  <si>
    <t>HP DESIGNJET T830 24-IN MULTIFUNCTION PRINTER. 26 S/PÁGINA EN A1. 2400 X 1200 DPI. 1GB RAM. 24 IN 610 MM PRINTER + 24 IN 610 MM SCANNER. 90 A 120 SEC. GIGA ETHERNET 1000BASE-T.</t>
  </si>
  <si>
    <t>PLOTTER HP HP DESIGNJET T520 24-IN PRINTER UNIDAD</t>
  </si>
  <si>
    <t>HP DESIGNJET T520 24-IN PRINTER. 35 S/PÁGINA EN A1. 2400 X 1200 DPI. 1GB RAM. 24 IN 610 MM. 90 A 120 SEC. GIGA ETHERNET 1000BASE-T.</t>
  </si>
  <si>
    <t>IMPRESORA LÁSER HP PRO 400 COLOR M452DW   UNIDAD</t>
  </si>
  <si>
    <t>HP LJ PRO 400 COLOR M452DN 28PPM RED DUPLEXCAPACIDAD: 300 PAGES, GIGABIT LAN,AUTOMATIC DUPLEXING</t>
  </si>
  <si>
    <t>CF394A#AKV</t>
  </si>
  <si>
    <t>IMPRESORA LÁSER HP M15W UNIDAD</t>
  </si>
  <si>
    <t>VELOCIDAD DE IMPRESIÓN EN NEGRO: NORMAL: HASTA 18 PPM, CALIDAD DE IMPRESIÓN EN NEGRO ÓPTIMA HASTA 600 X 600 X 1 DPI, TECNOLOGÍA DE RESOLUCIÓN HP FASTRES 600, VOLUMEN DE PÁGINAS MENSUAL RECOMENDADO100 A 1000, TECNOLOGÍA DE IMPRESIÓN LÁSER.</t>
  </si>
  <si>
    <t>W2G51A</t>
  </si>
  <si>
    <t>IMPRESORA TÉRMICA EPSON TM-T88 V UNIDAD</t>
  </si>
  <si>
    <t>IMPRESORA TERMICA TM-T88 V SERIAL/USB TERMICA NEGRA (NO FISCAL)</t>
  </si>
  <si>
    <t>2408092014TM-T88V </t>
  </si>
  <si>
    <t>IMPRESORA TÉRMICA EPSON MOBILINK TM-P80 UNIDAD</t>
  </si>
  <si>
    <t>IMPRESORA TÉRMICA, MONOCROMO, IMPRESIÓN DE RECIBOS, WIFI SI ALGORITMOS DE SEGURIDAD SOPORTADOS WEP, WPA, WPA2 COLOR DEL PRODUCTO, NEGRO, CÓDIGO IP INTERNATIONAL PROTECCIÓN IP54, CABLES INCLUIDOS USB. ANCHURA MÁXIMA DE ETIQUETA:79,50 MM, DIÁMETRO DE ROLLO MÁXIMO: 51 MM, GROSOR CONSUMIBLE: 80 MM, BLUETOOTH.</t>
  </si>
  <si>
    <t>C31CD70551</t>
  </si>
  <si>
    <t>F9A28A </t>
  </si>
  <si>
    <t>CQ890C</t>
  </si>
  <si>
    <t>ARRIENDO IMPRESORA COSTO FIJO+VARIABLE DE INYECCIÓN DE TINTA EPSON WF ENTERPRISE C17590 ARRIENDO A 3</t>
  </si>
  <si>
    <t>MULTIFUNCIONAL COLOR WORKFORCE ENTERPRISE WF-C17590, VELOCIDAD 75 PPM, TECNOLOGÍA DE CABEZAL FIJO EN LÍNEA, VELOCIDAD 600 X 2400 DPI, TECNOLOGÍA DE GOTITAS DE TINTA TAMAÑO VARIABLE, 100 IPM NEGRO/COLOR DÚPLEX,  PANTALLA TÁCTIL DE 9”, IMPRESIÓN A DOBLE CARA, IMPRIME DOCUMENTOS QUE PUEDES MARCAR CON ROTULADOR RESISTENTES A LAS MANCHAS,  IMPRIME HOJAS DE FORMATO HASTA A3+,  BANDEJAS ADICIONALES CAPACIDAD MÁXIMA DE 5.350 PÁG., TIPO DE ESCÁNER PROFUNDIDAD DE BITS DEL SCÁNER CAMA PLANA A COLOR / ADF AUTOMÁTICO DE 2 CARAS 600 DPI 600 X 1.200 DPI 9.600 INTERPOLADA, ESCANEO DÚPLEX SOLO UN  PASO,  OPCIONES DE FINALIZADO PROFESIONAL PARA APILAR, GRAPAR POR SEPARADO, IMPRIME CON DISPOSITIVOS MÓVILES CON EPSON CONNECT, PESO: 179 KG Y 186.1 KG CON SUMINISTROS.</t>
  </si>
  <si>
    <t>C11CH01201</t>
  </si>
  <si>
    <t>ARRIENDO IMPRESORA COSTO FIJO+VARIABLE DE INYECCIÓN DE TINTA EPSON WF ENTERPRISE C17590 ARRIENDO A 2</t>
  </si>
  <si>
    <t>ARRIENDO IMPRESORA COSTO FIJO+VARIABLE DE INYECCIÓN DE TINTA EPSON WF ENTERPRISE C17590 ARRIENDO A 1</t>
  </si>
  <si>
    <t>ARRIENDO IMPRESORA COSTO FIJO+VARIABLE LÁSER</t>
  </si>
  <si>
    <t>ARRIENDO IMPRESORA COSTO FIJO+VARIABLE LÁSER CANON MF- 419X 36 MESES</t>
  </si>
  <si>
    <t>IMPRESORA MONOCROMÁTICA, SÓLO TRABAJA CON IMPRESIONES EN BLANCO Y NEGROHOJAS POR MINUTO NEGRO Y COLOR:  HASTA 17 PPM PAPEL COMÚN TAMAÑO CARTA, BILATERAL/35 PPM PAPEL COMÚN TAMAÑO CARTA, UNILATERALRESOLUCIÓN MÁXIMA: 600 X 600 PPPMEMORIA SI APLICA: 1 GBTAMAÑOS DE PAPEL: CARTA, LEGAL, A4, A5, B5, EXECUTIVE, MEDIACARTATIEMPO PRIMERA COPIA: 6.3 SEGUNDOSN° BANDEJAS: 2 ESTÁNDAR, MULTIPROPÓSITO INTERFACES: USB 2.0 HI-SPEED, 10/100/1000 BASE-T ETHERNET RED, 802.11 B/G/N INALÁMBRICA, CONEXIÓN WI-FI DIRECTA</t>
  </si>
  <si>
    <t>0291C005AA</t>
  </si>
  <si>
    <t>ARRIENDO IMPRESORA COSTO FIJO+VARIABLE MULTIFUNCIÓN BROTHER  DCP-L5650DN POR 36 MESES</t>
  </si>
  <si>
    <t>"DCP-L5650DN DE BROTHER ES UNA COPIADORA MULTIFUNCIONAL LÁSER MONOCROMÁTICA FULL DÚPLEX  CON UNA VELOCIDAD DE IMPRESIÓN DE 42 PPM,  ETHERNET, USB 2.0 DE ALTA VELOCIDAD, LA PANTALLA TÁCTIL A COLOR FACILITA LA IMPRESIÓN DIRECTA Y EL ESCANEADO HACIA SERVICIOS COMERCIALES EN LA NUBE."</t>
  </si>
  <si>
    <t>DCP-L5650DN</t>
  </si>
  <si>
    <t>ARRIENDO IMPRESORA COSTO FIJO+VARIABLE MULTIFUNCIÓN CANON IR ADV 400I POR 36 MESES</t>
  </si>
  <si>
    <t>ARRIENDO IMPRESORA COSTO FIJO+VARIABLE MULTIFUNCIÓN CANON ADV IMAGE RUNNER ADVANCE 400I POR 36 MESES(VALOR TOTAL PERIODO 36 MESES)</t>
  </si>
  <si>
    <t>HL-L5100DN</t>
  </si>
  <si>
    <t>CABEZAL DE IMPRESIÓN HP 746 UNIDAD</t>
  </si>
  <si>
    <t>CABEZAL DE IMPRESIÓN HP DESINGJET 746, PARA MODELOS DESIGNJET Z6, Z9</t>
  </si>
  <si>
    <t>P2V25A</t>
  </si>
  <si>
    <t>CARTUCHO DE TINTA BROTHER  LC1100 NEGRO UNIDAD</t>
  </si>
  <si>
    <t>CARTUCHO DE TINTA NEGRO. APROX. 450 PÁGINAS DE DURACIÓN. SIRVE PARA LAS IMPRESORAS,  DCP-385C, DCP-585CW, DCP-6690CW, DCP-J715W, MFC-490CW, MFC-5490CN</t>
  </si>
  <si>
    <t>LC1100BK</t>
  </si>
  <si>
    <t>CARTUCHO DE TINTA HP 730 CYAN UNIDAD</t>
  </si>
  <si>
    <t>TINTA HP 730 CYAN DE 300-ML, PARA MODELOS DESIGNJET T1700</t>
  </si>
  <si>
    <t>P2V68A</t>
  </si>
  <si>
    <t>CARTUCHO DE TINTA HP 730 YELLOW UNIDAD</t>
  </si>
  <si>
    <t>TINTA HP 730 YELLOW DE 300-ML, PARA MODELOS DESIGNJET T1700</t>
  </si>
  <si>
    <t>P2V70A</t>
  </si>
  <si>
    <t>CARTUCHO DE TINTA HP 730 MATTE BLACK UNIDAD</t>
  </si>
  <si>
    <t>TINTA HP 730 MATTE BLACK DE 300-ML, PARA MODELOS DESIGNJET T1700</t>
  </si>
  <si>
    <t>P2V71A</t>
  </si>
  <si>
    <t>CARTUCHO DE TINTA HP 730 GRAY UNIDAD</t>
  </si>
  <si>
    <t>TINTA HP 730 GRAY DE 300-ML, PARA MODELOS DESIGNJET T1700</t>
  </si>
  <si>
    <t>P2V72A</t>
  </si>
  <si>
    <t>CARTUCHO DE TINTA HP 730 PHOTO BLACK UNIDAD</t>
  </si>
  <si>
    <t>TINTA HP 730 PHOTO BLACK DE 300-ML, PARA MODELOS DESIGNJET T1700</t>
  </si>
  <si>
    <t>P2V73A</t>
  </si>
  <si>
    <t>CARTUCHO DE TINTA HP 730 MAGENTA UNIDAD</t>
  </si>
  <si>
    <t>TINTA HP 730 MAGENTA DE 300-ML, PARA MODELOS DESIGNJET T1700</t>
  </si>
  <si>
    <t>P2V69A</t>
  </si>
  <si>
    <t>F6V30AL</t>
  </si>
  <si>
    <t>PGI-1100XL-BK</t>
  </si>
  <si>
    <t>T133120-ALBK</t>
  </si>
  <si>
    <t>CARTUCHO DE TINTA EPSON T504 UNIDAD</t>
  </si>
  <si>
    <t>BOTELLA DE TINTA NEGRA EPSON CARTUCHO DE TINTA T504</t>
  </si>
  <si>
    <t>T504120-AL</t>
  </si>
  <si>
    <t>CARTUCHO DE TINTA EPSON T504C UNIDAD</t>
  </si>
  <si>
    <t>BOTELLA DE TINTA CIAN EPSON CARTUCHO DE TINTA T504</t>
  </si>
  <si>
    <t>CARTUCHO DE TINTA EPSON T504M UNIDAD</t>
  </si>
  <si>
    <t>BOTELLA DE TINTA MAGENTA EPSON CARTUCHO DE TINTA T504</t>
  </si>
  <si>
    <t>CARTUCHO DE TINTA EPSON T504Y UNIDAD</t>
  </si>
  <si>
    <t>BOTELLA DE TINTA AMARILLA EPSON CARTUCHO DE TINTA T504</t>
  </si>
  <si>
    <t>CARTUCHO DE TINTA EPSON T580700 ULTRACHROME K3 LIGHT BLACK 80 ML UNIDAD</t>
  </si>
  <si>
    <t>CARTUCHO DE TINTA EPSON T580700 ULTRACHROME K3 LIGHT BLACK DE 80 ML</t>
  </si>
  <si>
    <t>T850700</t>
  </si>
  <si>
    <t>CARTUCHO DE TINTA EPSON T580500 ULTRACHROME K3 LIGHT CIAN 80 ML UNIDAD</t>
  </si>
  <si>
    <t>CARTUCHO DE TINTA EPSON T580500 ULTRACHROME K3 LIGHT CIAN DE 80 ML</t>
  </si>
  <si>
    <t>T580500</t>
  </si>
  <si>
    <t>CARTUCHO DE TINTA EPSON LIGHT MAGENTA ULTRACHROME K3 T603C00 220ML UNIDAD</t>
  </si>
  <si>
    <t>CARTUCHO DE TINTA EPSON ULTRACHROME T603C00 PARA EPSON STYLUS PRO 7800/9800 DE 220ML</t>
  </si>
  <si>
    <t>T603C00</t>
  </si>
  <si>
    <t>CARTUCHO DE TINTA EPSON T804D00 ULTRACHROME HDX VIOLETA 700ML UNIDAD</t>
  </si>
  <si>
    <t>CARTUCHO DE TINTA EPSON ULTRACHROME HDX VIOLETA 700ML PARA PLOTTER EPSON SERIE P, MODELOS: P7000 Y P9000</t>
  </si>
  <si>
    <t>T804D00</t>
  </si>
  <si>
    <t>CARTUCHO DE TINTA EPSON T580200 ULTRACHROME K3 CIAN 80 ML UNIDAD</t>
  </si>
  <si>
    <t>CARTUCHO DE TINTA EPSON T580200 ULTRACHROME K3 CIAN DE 80 ML</t>
  </si>
  <si>
    <t>T580200</t>
  </si>
  <si>
    <t>CINTA PARA IMPRESORA BROTHER  TZEFX241 UNIDAD</t>
  </si>
  <si>
    <t>COMPATIBLE CON: BROTHER TZE-FX241 TZ-FX241 TZFX24. CINTA LAMINADA FLEXIBLE. TEXTO NEGRO SOBRE FONDO BLANCO. ANCHO: 18 MM. LONGITUD: 8 M</t>
  </si>
  <si>
    <t>TZEFX241</t>
  </si>
  <si>
    <t>CINTA PARA IMPRESORA BROTHER  TZE-S621 UNIDAD</t>
  </si>
  <si>
    <t>COMPATIBLE CON: BROTHER TZ TZE S621 TZ-S621 TZE-S621. CINTA LAMINADA SÚPER ADHESIVA. TEXTO NEGRO SOBRE FONDO AMARILLO. ANCHO: 9 MM. LONGITUD: 8 M</t>
  </si>
  <si>
    <t>TZE-S621</t>
  </si>
  <si>
    <t>TN210BK+TN210M+TN210C+TN210Y</t>
  </si>
  <si>
    <t>CF350A+CF351A+CF352A+CF353A </t>
  </si>
  <si>
    <t>CE410A+CE411A+CE412A+CE413A </t>
  </si>
  <si>
    <t>TONER HP LASERJET 78A UNIDAD</t>
  </si>
  <si>
    <t>TONER HP 78A COLOR NEGRO. CON RENDIMIENTO PARA 2.100 PAGINAS. COMPATIBLE CON M1536DNF, P1606DN.</t>
  </si>
  <si>
    <t>CE278AB</t>
  </si>
  <si>
    <t>TONER HP 87A BLACK CF287A UNIDAD</t>
  </si>
  <si>
    <t>HP 87A BLACK ORIGINAL LASERJET TONER CARTRIDGE. PARA IMPRESORA LASERJET M506DN</t>
  </si>
  <si>
    <t>CF287A </t>
  </si>
  <si>
    <t>IMPRESORA MULTIFUNCIÓN BROTHER  MFC-L2740DW UNIDAD</t>
  </si>
  <si>
    <t>IMPRESORA MULTIFUNCIONAL BROTHER MFC-L2740DW,  CON VEL. 32 PPM, DUPLEX, BANDEJA DE 250 HOJAS, WIFI, CONEXIÓN USB, FORMATO DE IMPRESIÓN A4, PANTALLA LCD, RESOLUCION 2400 X 600 DPI. TONER COMPATIBLE: TN 2340-2370</t>
  </si>
  <si>
    <t>Pendiente</t>
  </si>
  <si>
    <t>IMPRESORA MULTIFUNCIÓN BROTHER  DCP-L5650DN UNIDAD</t>
  </si>
  <si>
    <t>MULTIFUNCIONAL BROTHER DCP-L5650DN. VELOCIDAD BLANCO Y NEGRO: 42,0 PPM. DUPLEX. ETHERNET.</t>
  </si>
  <si>
    <t>ARRIENDO IMPRESORA COSTO FIJO+VARIABLE MULTIFUNCIÓN BROTHER  MFC-L8900CDW 36 MESES</t>
  </si>
  <si>
    <t>IMPRESORA MULTIFUNCIONAL  MFC-L8900CDW  FUNCIÓN ESCANEADO, COPIADORA Y FAX. LA VELOCIDAD IMPRESIÓN Y COPIA DE HASTA 31 PÁGINAS POR MINUTO A COLOR.</t>
  </si>
  <si>
    <t>CARTUCHO DE TINTA HP 711 AMARILLO</t>
  </si>
  <si>
    <t>CARTUCHO DE TINTA 711 AMARILLO, P/N: CZ132A</t>
  </si>
  <si>
    <t>CARTUCHO DE TINTA HP 711 CYAN UNIDAD</t>
  </si>
  <si>
    <t>CARTUCHO DE TINTA 711 CYAN, P/N: CZ130A</t>
  </si>
  <si>
    <t>CARTUCHO DE TINTA HP 711 MAGENTA UNIDAD</t>
  </si>
  <si>
    <t>CARTUCHO DE TINTA 711 MAGENTA, P/N: CZ131A</t>
  </si>
  <si>
    <t>CARTUCHO DE TINTA HP 711 NEGRO UNIDAD</t>
  </si>
  <si>
    <t>CARTUCHO DE TINTA  HP  CZ129A  MODELO 711 COLOR NEGRO,  COMPATIBLE HP DESIGNJET T120, T520 EPRINTER</t>
  </si>
  <si>
    <t>KIT DE MANTENCIÓN HP RM1-8508-000CN UNIDAD</t>
  </si>
  <si>
    <t>KIT DE MANTENCION PARA IMPRESORAS HP LASERJET PRO M521 &amp; ENTERPRISE M525 SERIES. COMPATIBLE CON: A8P79A - IMPRESORA MULTIFUNCIONAL HP LASERJET PRO M521DN, CF116A - IMPRESORA MULTIFUNCIONAL HP LASERJET ENTERPRISE M525DN, CF116A - IMPRESORA MULTIFUNCIONAL HP LASERJET ENTERPRISE M525F. RENDIMIENTO: 200.000 PAGINAS. INCLUYE: UNIDAD DE FUSOR Y RODILLOS DE PAPEL. VOLTAJE: 220V VOLTS</t>
  </si>
  <si>
    <t>TONER HP CF500A UNIDAD</t>
  </si>
  <si>
    <t>TECNOLOGÍA DE IMPRESIÓN LASER, COLOR NEGRO, RENDIMIENTO 1.400 PÁGINASRENDIMIENTO REAL VARÍA CONSIDERABLEMENTE DEPENDIENDO DEL CONTENIDO DE LAS PÁGINAS IMPRESAS Y OTROS FACTORES.</t>
  </si>
  <si>
    <t>TONER HP CF501A UNIDAD</t>
  </si>
  <si>
    <t>TECNOLOGÍA DE IMPRESIÓN LASER, COLOR CIAN, RENDIMIENTO 1300 PÁGINAS RENDIMIENTO REAL VARÍA CONSIDERABLEMENTE DEPENDIENDO DEL CONTENIDO DE LAS PÁGINAS IMPRESAS Y OTROS FACTORES.</t>
  </si>
  <si>
    <t>TONER HP CE270A</t>
  </si>
  <si>
    <t>TONER CE270A, P/N: CE270A</t>
  </si>
  <si>
    <t>IMPRESORA INYECCIÓN DE TINTA EPSON M100 UNIDAD</t>
  </si>
  <si>
    <t>IMPRESORA MONOCROMÁTICA EPSON WORKFORCE M100, CON SISTEMA ORIGINAL DE TANQUE DE TINTA Y ETHERNET, DOS BOTELLAS DE TINTA NEGRA INCLUIDAS RINDE APROXIMADAMENTE 6000 PÁGINAS, IMPRIME RÁPIDAMENTE – DOCUMENTOS DE CALIDAD PROFESIONAL EN 15 PPM Y DE USO GENERAL EN 35 PPM, BANDEJA DE ENTRADA: 100 HOJAS / 10 SOBRES</t>
  </si>
  <si>
    <t xml:space="preserve">C11CC84303 </t>
  </si>
  <si>
    <t>IMPRESORA INYECCIÓN DE TINTA CANON COLOR PIXMA G1100 UNIDAD</t>
  </si>
  <si>
    <t>LA PIXMA G1100 IMPRIME HASTA 8.8 IMÁGENES POR MINUTO (IPM) EN BLANCO Y NEGRO Y HASTA 5.0 IPM EN COLOR, OFRECE CAPACIDADES DE IMPRESIÓN SIN BORDES, Y EL TIEMPO DE CONFIGURACIÓN INICIAL DE LAS TINTAS EN TAN SOLO SEIS MINUTOS.</t>
  </si>
  <si>
    <t>0629C005</t>
  </si>
  <si>
    <t>IMPRESORA INYECCIÓN DE TINTA EPSON WORKFORCE WF-5190 UNIDAD</t>
  </si>
  <si>
    <t>PODEROSA IMPRESORA QUE IMPULSA LA PRODUCTIVIDAD EN GRUPOS DE TRABAJO. IMPRESORA WORKFORCE® PRO WF-5190: CON TECNOLOGÍA PRECISIONCORETM. OBTÉN MÁS PRESTACIONES QUE UNA LÁSER. INALÁBRICA, REDUCE COSTOS, PARA TRABAJO PESADO, RENDIMIENTO CONFIABLE, ALTA VELOCIDAD</t>
  </si>
  <si>
    <t>IMPRESORA INYECCIÓN DE TINTA HP AIO OFFICEJET PRO 8710 UNIDAD</t>
  </si>
  <si>
    <t xml:space="preserve">D9L18A </t>
  </si>
  <si>
    <t>G5J38A</t>
  </si>
  <si>
    <t>IMPRESORA INYECCIÓN DE TINTA EPSON PICTUREMATE PM-525 UNIDAD</t>
  </si>
  <si>
    <t>IMPRIMA Y COMPARTA RÁPIDAMENTE LOS MOMENTOS ESPECIALES - EN FIESTAS, BODAS, EXCURSIONES, EVENTOS Y MÁS - CON LA IMPRESORA FOTOGRÁFICA COMPACTA Y PORTÁTIL PICTUREMATE PM-525. ESTA IMPRESORA LIGERA OFRECE HERMOSAS FOTOS SIN BORDES DE 10 X 15 CM 4 "X 6" Y 13 X 18 CM 5 "X 7". IMPRIMA EN CUALQUIER LUGAR Y MOMENTO, DENTRO O FUERA DE SU CASA U OFICINA, UTILIZANDO LA TARJETA DE MEMORIA DE SU CÁMARA DIGITAL SIN NECESITAR UNA PC, O DE MANERA INALÁMBRICA DESDE SU IPAD®, IPHONE®, TABLETA O SMARTPHONE CON WI-FI DIRECT®. LA PM-525 IMPRIME FOTOS DE 10 X 15 CM 4 "X 6" EN TAN SÓLO 36 SEGUNDOS. DISFRUTE DE FOTOGRAFÍAS HERMOSAS Y BRILLANTES O MATE CON COLORES INTENSOS, Y TONOS DE PIEL NATURALES, RESISTENTES AL AGUA, RAYONES, MANCHAS Y DECOLORACIÓN, QUE DURARÁN POR GENERACIONES.</t>
  </si>
  <si>
    <t>C11CF36301</t>
  </si>
  <si>
    <t>IMPRESORA INYECCIÓN DE TINTA BROTHER  MFC-J5330DW UNIDAD</t>
  </si>
  <si>
    <t xml:space="preserve"> MFC-J5330DW </t>
  </si>
  <si>
    <t>IMPRESORA LÁSER BROTHER  HL-1212 UNIDAD</t>
  </si>
  <si>
    <t>IMPRESORA MONOCROMATICA LASER. IMPRIME 20 PPM, WIFI.</t>
  </si>
  <si>
    <t xml:space="preserve">HL-1212W </t>
  </si>
  <si>
    <t>IMPRESORA LÁSER BROTHER   HL-L2360DW UNIDAD</t>
  </si>
  <si>
    <t>IMPRESORA LASER MONOCROMATICA DE 2400 X 600 DPI, CAPAZ DE IMPRIMIR HASTA 32 PPM, CON SISTEMA DUPLEX Y WIFI</t>
  </si>
  <si>
    <t>HL-L2360DW</t>
  </si>
  <si>
    <t>IMPRESORA LÁSER BROTHER  HL-1202 UNIDAD</t>
  </si>
  <si>
    <t>IMPRESORA LÁSER MONOCROMÁTICA CONFIABLE Y DE PRECIO ECONÓMICO, IDEAL PARA EL HOGAR. IMPRIME HASTA 21PPM CON RAPIDEZ, CUENTA CON UNA BANDEJA PARA 150 HOJAS DE PAPEL EXPANDIBLE HASTA TAMAÑO LEGAL Y UTILIZA CARTUCHOS DE TÓNER DE REEMPLAZO DE BAJO COSTO PARA AYUDARLE A REDUCIR COSTOS DE IMPRESIÓN.</t>
  </si>
  <si>
    <t>HL-1202</t>
  </si>
  <si>
    <t>IMPRESORA LÁSER XEROX PHASER 3260V_DNIH UNIDAD</t>
  </si>
  <si>
    <t>3260V_DNIH</t>
  </si>
  <si>
    <t>IMPRESORA LÁSER BROTHER  MONOCROMO HL-L6400DW UNIDAD</t>
  </si>
  <si>
    <t>IMPRESORA LÁSER PROFESIONAL DE GRAN CALIDAD A UNA VELOCIDAD DE HASTA 50 PÁGINAS POR MINUTO, DOBLE CARA AUTOMÁTICA DE IMPRESIÓN, BANDEJA DE 520 HOJAS Y RED WIFI/CABLEADA. PENSADA PARA OBTENER EL MÁXIMO AHORRO Y PRODUCTIVIDAD, CON SUS OPCIONES Y FUNCIONALIDADES AVANZADAS.</t>
  </si>
  <si>
    <t>HL-L6400DW</t>
  </si>
  <si>
    <t>IMPRESORA LÁSER BROTHER  MONOCROMO HL-L5100DN UNIDAD</t>
  </si>
  <si>
    <t>IMPRESORA LÁSER PROFESIONAL, CON UNA VELOCIDAD DE IMPRESIÓN DE HASTA 40 PÁGINAS POR MINUTO, EN BLANCO Y NEGRO. PERMITE LA IMPRESIÓN A DOBLE CARA AUTOMÁTICA, TIENE CAPACIDAD PARA 250 HOJAS DE PAPEL Y CONEXIÓN ETHERNET. IDEAL PARA USO COMPARTIDO POR PEQUEÑOS GRUPOS DE TRABAJO.</t>
  </si>
  <si>
    <t>IMPRESORA LÁSER CANON IMAGECLASS MF-628CW UNIDAD</t>
  </si>
  <si>
    <t>IMAGECLASS MF-628CW IMPRESORA, FAX, ESCANER Y COPIADORA B&amp;N Y COLOR: VELOCIDAD: DE IMPRESIÓN Y COPIA DE 14 PPM B&amp;N Y 14 COLOR SIMPLEX</t>
  </si>
  <si>
    <t>9946B005</t>
  </si>
  <si>
    <t>IMPRESORA LÁSER HP LASERJET PRO M203DW UNIDAD</t>
  </si>
  <si>
    <t>IMPRESORA HP LASERJET PRO M203DW MONOCROMÁTICA, VELOCIDAD DE IMPRESIÓN HASTA 30PPM, CALIDAD DE IMPRESIÓN EN NEGRO 1200X1200PPP (OPTIMA) VOLUMEN DE IMPRESIÓN MENSUAL RECOMENDADO 2.500 PAGINAS, CAPACIDAD DE BANDEJA 250 HOJAS, CONECTIVIDAD HP EPRINT</t>
  </si>
  <si>
    <t>G3Q47A</t>
  </si>
  <si>
    <t>IMPRESORA LÁSER CANON LBP-6030W UNIDAD</t>
  </si>
  <si>
    <t xml:space="preserve">8468B009 </t>
  </si>
  <si>
    <t>IMPRESORA LÁSER CANON LBP-613CDW UNIDAD</t>
  </si>
  <si>
    <t xml:space="preserve">1477C003AA </t>
  </si>
  <si>
    <t>IMPRESORA MULTIFUNCIÓN BROTHER  MFC-L2700DW UNIDAD</t>
  </si>
  <si>
    <t>IMPRESORA MULTIFUNCIÓN MONOCROMÁTICA, COMPACTA, TODO-EN-UNO CON FUNCIONES DE RED LAN E INALÁMBRICA Y DÚPLEX EN IMPRESIÓN - PANTALLA 2 LÍNEAS MONO - HASTA DE 27 PÁGINAS - CICLO MENSUAL 10.000 PÁGINAS, RECOMENDADO 250 A 2.000 PÁGINAS</t>
  </si>
  <si>
    <t>MFC-L2700DW</t>
  </si>
  <si>
    <t>IMPRESORA MULTIFUNCIÓN, LASER MONOCROMÁTICA.</t>
  </si>
  <si>
    <t>IMPRESORA MULTIFUNCIÓN CANON IR ADV C350IF  UNIDAD</t>
  </si>
  <si>
    <t>IMPRESORA MULTIFUNCIONAL BN Y COLOR IR ADV C350IF</t>
  </si>
  <si>
    <t>IMPRESORA MULTIFUNCIÓN CANON IMAGERUNNER 1435IF  UNIDAD</t>
  </si>
  <si>
    <t>IMPRESORA MULTIFUNCIÓN EPSON WORKFORCE PRO WF-6590  UNIDAD</t>
  </si>
  <si>
    <t>IMPRESORA MULTIFUNCIONAL RÁPIDA Y RENTABLE PARA OPTIMIZAR LA PRODUCTIVIDAD EN GRUPOS DE TRABAJO, AHORRO EN LOS COSTOS: COSTO DE IMPRESIÓN HASTA UN 50% MENOR VS. LÁSER A COLOR, POCA INTERVENCIÓN: IMPRIME HASTA 10.000 PÁGINAS EN NEGRO O 7.000 PÁGINAS A COLOR SIN CAMBIAR CARTUCHOS, DOCUMENTOS CON CALIDAD PROFESIONAL: RESULTADOS DURADEROS CON CARTUCHOS DURABRITE® PRO</t>
  </si>
  <si>
    <t>IMPRESORA MULTIFUNCIÓN EPSON WORKFORCE PRO WF-R8590 UNIDAD</t>
  </si>
  <si>
    <t>IMPRESORA MULTIFUNCIÓN HP LASERJET PRO M227FDW UNIDAD</t>
  </si>
  <si>
    <t>IMPRESORA MULTIFUNCIÓN HP LASERJET PRO M227FDW MONOCROMÁTICA, VELOCIDAD DE IMPRESIÓN HASTA 30PPM, VOLUMEN MENSUAL RECOMENDADO 2.500 PAGINAS, CALIDAD DE IMPRESIÓN HASTA 1200X1200PPP, PANTALLA TÁCTIL DE 2,7 PULGADAS, CAPACIDAD DE BANDEJA HASTA 250 HOJAS.</t>
  </si>
  <si>
    <t>G3Q75A</t>
  </si>
  <si>
    <t>IMPRESORA MULTIFUNCIÓN HP OFFICEJET 7740 COLOR UNIDAD</t>
  </si>
  <si>
    <t>IMPRESORA HP OFFICEJET 7740 TODO-EN-UNO DE FORMATO ANCHO COLOR, VELOCIDAD DE IMPRESIÓN HASTA 22PPM, VOLUMEN MENSUAL DE IMPRESIÓN RECOMENDADO 1.500 PAGINAS, TECNOLOGÍA DE IMPRESIÓN INYECCIÓN TÉRMICA DE TINTA, CALIDAD DE IMPRESIÓN COLOR: 4800X1200PPP, CAPACIDAD DE LA BANDEJA HASTA 250 HOJAS.</t>
  </si>
  <si>
    <t>IMPRESORA MULTIFUNCIÓN HP OFFICEJET PRO 6970 (J7K34A) UNIDAD</t>
  </si>
  <si>
    <t>IMPRESORA MULTIFUNCION HP OFFICEJET PRO 6970, VELOCIDAD DE IMPRESION HASTA 20PPM, VOLUMEN MENSUAL RECOMENDADO HASTA 800 PAGINAS, CALIDAD DE IMPRESION 600X1200DPI</t>
  </si>
  <si>
    <t>J7K34A</t>
  </si>
  <si>
    <t>IMPRESORA MULTIFUNCIÓN BROTHER  MFC-J6730DW UNIDAD</t>
  </si>
  <si>
    <t>IMPRESORA, COPIADORA, ESCÁNER Y FAX DE DOCUMENTOS DE HASTA 11" X 17". IDEAL PARA LA EMPRESA Y GRUPOS DE TRABAJO QUE UTILIZAN VARIOS TIPOS Y TAMAÑOS DE PAPEL, ESTE MULTIFUNCIONAL CON CONECTIVIDAD EN RED INALÁMBRICA AYUDA A AUMENTAR LA PRODUCTIVIDAD GRACIAS A LA IMPRESIÓN AUTOMÁTICA POR AMBAS CARAS DEL PAPEL Y LA IMPRESIÓN Y EL ESCANEADO MEDIANTE DISPOSITIVOS MÓVILES. VIENE ADEMÁS CON UNA GARANTÍA LIMITADA DE 2 AÑOS Y ASISTENCIA TELEFÓNICA DURANTE LA VIDA ÚTIL DE LA MÁQUINA.</t>
  </si>
  <si>
    <t>MFC-J6730DW</t>
  </si>
  <si>
    <t>IMPRESORA MULTIFUNCIÓN CANON PIXMA G-4100 UNIDAD</t>
  </si>
  <si>
    <t>1515C005</t>
  </si>
  <si>
    <t>IMPRESORA MULTIFUNCIÓN EPSON STYLUS  XP-441 UNIDAD</t>
  </si>
  <si>
    <t>C11CF27303</t>
  </si>
  <si>
    <t>IMPRESORA MULTIFUNCIÓN BROTHER  MFC-J5330DW UNIDAD</t>
  </si>
  <si>
    <t xml:space="preserve">MFC-J5330DW </t>
  </si>
  <si>
    <t>IMPRESORA MULTIFUNCIÓN EPSON XP-241 UNIDAD</t>
  </si>
  <si>
    <t>C11CF29303</t>
  </si>
  <si>
    <t>IMPRESORA MULTIFUNCIÓN HP LASERJET ENTERPRISE M631DN UNIDAD</t>
  </si>
  <si>
    <t xml:space="preserve">J8J63A </t>
  </si>
  <si>
    <t>IMPRESORA MULTIFUNCIÓN HP LASERJET ENTERPRISE M632FHT UNIDAD</t>
  </si>
  <si>
    <t>IMPRESORA MULTIFUNCION HP LASERJET ENTERPRISE M632FHT MONOCROMATICA, VELOCIDAD DE IMPRESION HASTA 65PPM, TECNOLOGIA DE IMPRESION LASER, CALIDAD DE IMPRESION HASTA 1200X1200DPI, PANTALLA TACTIL DE 8" CON ANGULO AJUSTABLE, CONECTIVIDAD MOVIL HP EPRINT, GOOGLE CLOUD PRINT 2.0, CONECTIVIDAD ESTANDAR USB DE ALTA VELOCIDAD, ETHERNET 10/100/1000T, IMPRESION A DOBLE CARA AUTOMATICA.</t>
  </si>
  <si>
    <t>J8J71A</t>
  </si>
  <si>
    <t>IMPRESORA MULTIFUNCIÓN EPSON WORKFORCE PRO WF-C869R UNIDAD</t>
  </si>
  <si>
    <t>C11CF34201</t>
  </si>
  <si>
    <t>IMPRESORA MULTIFUNCIÓN BROTHER  DCP-T510W UNIDAD</t>
  </si>
  <si>
    <t>LA DCP-T510W INKBENEFIT TANK DE BROTHER VIENE EQUIPADA CON LAS FUNCIONES QUE USTED NECESITA PARA OBTENER RESULTADOS EXCEPCIONALES. IMPRIMA Y AHORRE DINERO CON LAS BOTELLAS DE TINTA DE ULTRA ALTO RENDIMIENTO 13.000 PÁGINAS EN NEGRO APROX., PARA UN TOTAL DE DOS BOTELLAS, Y 5.000 PÁGINAS A COLOR APROX.‡. LA IMPRESIÓN EN MODO RÁPIDO DE HASTA 27 PPM EN NEGRO Y 10 PPM A COLOR, EN CONJUNTO CON LA IMPRESIÓN ISO DE HASTA 12 IPM‡ EN NEGRO Y 6 IPM‡ A COLOR, LE AYUDARÁN A AUMENTAR LA PRODUCTIVIDAD. IMPRIMA Y ESCANEE DESDE SU DISPOSITIVO MÓVIL‡ Y CONECTE EL EQUIPO A UNA RED INALÁMBRICA PARA IMPRIMIR SIN LA NECESIDAD DE UTILIZAR UNA PC. LA BANDEJA DE HASTA 150 HOJAS AYUDA A AHORRAR ESPACIO.</t>
  </si>
  <si>
    <t>DCP-T510W</t>
  </si>
  <si>
    <t>IMPRESORA MULTIFUNCIÓN EPSON L4160 UNIDAD</t>
  </si>
  <si>
    <t>LA MULTIFUNCIONAL INALÁMBRICA ECOTANK L4160 TE OFRECE LA REVOLUCIONARIA IMPRESIÓN SIN CARTUCHOS, CON NUEVO DISEÑO DE TANQUES FRONTALES, BOTELLAS DE TINTA CON LLENADO AUTOMÁTICO Y CODIFICADAS PARA LLENADO FÁCIL DE CADA COLOR. ADEMÁS, LA ECOTANK L4160 TE PERMITE IMPRIMIR HASTA 7.500 PÁGINAS EN NEGRO1 O 6.000 PÁGINAS A COLOR1. IMPRIME CIENTOS DE PROYECTOS SIN INTERRUPCIONES, CON LOS JUEGOS DE BOTELLAS DE TINTA ORIGINAL EPSON QUE EQUIVALEN A UNOS 35 JUEGOS DE CARTUCHOS DE TINTA2, AHORRANDO HASTA 90 % EN TINTA CON LAS BOTELLAS DE REEMPLAZO DE BAJO COSTO3. LA ECOTANK L4160 TAMBIÉN PERMITE IMPRIMIR EN FORMA INALÁMBRICA DESDE TABLETAS Y TELÉFONOS INTELIGENTES4 Y TIENE WI-FI DIRECT™6 E IMPRESIÓN AUTOMÁTICA A DOBLE CARA</t>
  </si>
  <si>
    <t>C11CG23303</t>
  </si>
  <si>
    <t>IMPRESORA MULTIFUNCIÓN BROTHER  MFC-T910DW UNIDAD</t>
  </si>
  <si>
    <t>IMPRESORA MULTIFUNCIÓN BROTHER MFC-T910DW INKBENEFIT TANK DE BROTHER VIENE EQUIPADO CON LAS FUNCIONES QUE USTED NECESITA PARA OBTENER RESULTADOS EXCEPCIONALES. IMPRIMA EN ALTO VOLUMEN Y AHORRE DINERO CON LAS BOTELLAS DE TINTA DE ULTRA ALTO RENDIMIENTO 13.000 PÁGINAS EN NEGRO APROX., PARA UN TOTAL DE DOS BOTELLAS, Y 5.000 PÁGINAS A COLOR APROX.‡. LA IMPRESIÓN EN MODO RÁPIDO DE HASTA 27 PPM EN NEGRO Y 23 PPM A COLOR, EN CONJUNTO CON LA IMPRESIÓN ISO DE HASTA 12 IPM‡ EN NEGRO Y 10 IPM‡ A COLOR, LE AYUDARÁN A AUMENTAR LA PRODUCTIVIDAD. IMPRIMA Y ESCANEE DESDE SU DISPOSITIVO MÓVIL‡ Y CONECTE EL EQUIPO A UNA RED INALÁMBRICA O ETHERNET PARA COMPARTIRLO CON OTROS USUARIOS DE RED. AYUDE A AHORRAR PAPEL CON LA IMPRESIÓN DÚPLEX AUTOMÁTICA. EL ALIMENTADOR AUTOMÁTICO DE DOCUMENTOS PERMITE IMPRIMIR, COPIAR, ESCANEAR Y ENVIAR FAXES DE HASTA 20 PÁGINAS. LA BANDEJA DE 150 HOJAS AYUDA A AHORRAR ESPACIO.</t>
  </si>
  <si>
    <t>MFCT910DW</t>
  </si>
  <si>
    <t>IMPRESORA TÉRMICA ZEBRA HC100  ETHERNET UNIDAD</t>
  </si>
  <si>
    <t>IMPRESORA PARA IMPRIMIR PULSERAS INDIVIDUALES. CAÍDA EN EL CARTUCHO DE PULSERA Y EMPEZAR A IMPRIMIR PULSERAS DE ALTA CALIDAD PARA APLICACIONES DE IDENTIFICACIÓN O LA HOSPITALIDAD DE LOS PACIENTES POSITIVOS. EL HC100 ESTÁ DISEÑADO PARA SER FÁCILMENTE LIMPIADA CON DESINFECTANTES HOSPITALARIOS.</t>
  </si>
  <si>
    <t xml:space="preserve">HC100-3001-1100 </t>
  </si>
  <si>
    <t>PLOTTER HP T520 36-IN UNIDAD</t>
  </si>
  <si>
    <t>HP DESIGNJET T520 36-IN EPRINTER</t>
  </si>
  <si>
    <t>CQ893A</t>
  </si>
  <si>
    <t>PLOTTER CANON IMAGEPROGRAF IPF-770 UNIDAD</t>
  </si>
  <si>
    <t>PLOTTER CANON IMAGEPROGRAF IPF-770</t>
  </si>
  <si>
    <t>9856B002AA</t>
  </si>
  <si>
    <t>PLOTTER CANON IMAGEPROGRAF 770 MFP M40 UNIDAD</t>
  </si>
  <si>
    <t>PLOTTER CANON PLOTTER CANON IMAGEPROGRAF 770 MFP M40</t>
  </si>
  <si>
    <t>9856B021AA</t>
  </si>
  <si>
    <t>ROTULADOR BROTHER  PT-P900W UNIDAD</t>
  </si>
  <si>
    <t>PT-P900W</t>
  </si>
  <si>
    <t>ROTULADOR BROTHER  PT-D400 UNIDAD</t>
  </si>
  <si>
    <t>ROTULADOR BROTHER PT-D400</t>
  </si>
  <si>
    <t>PT-D400</t>
  </si>
  <si>
    <t>ROTULADOR BROTHER  PT-H110 UNIDAD</t>
  </si>
  <si>
    <t>ROTULADOR BROTHER PT-H110BK</t>
  </si>
  <si>
    <t>PT-H110</t>
  </si>
  <si>
    <t>ROTULADOR BROTHER  QL-810W UNIDAD</t>
  </si>
  <si>
    <t>CUALQUIER PUESTO DE TRABAJO GRACIAS A LA CONEXION WIFI. CON EL ACCESORIO OPCIONAL BASE CON BATERÍA CONVIERTE EL EQUIPO EN UNA IMPRESORA PORTATIL CON LA QUE PUEDE IMPRIMIR ETIQUETAS EN CUALQUIER LUGAR INCLUSO DESDE CUALQUIER DISPOSITIVO MOVIL, CONTANDO TAMBIEN CON LA POSIBILIDAD DE IMPRIMIR A DOS COLORES, GRACIAS A ESTA POSIBILIAD PUEDE DESTACAR LA INFORMACIÓN MAS IMPORTANTE DE SUS ETIQUETAS. A DESTACAR: VELOCIDAD DE 93 ETIQUETAS POR MINUTO, RESOLUCIÓN DE IMPRESIÓN DE HASTA 300 X 600 PPP, ANCHURA DE ETIQUETAS MINIMA DE 12MM, MÁXIMA DE 62MM, CORTADOR AUTOMATICO, ALTURA MAXIMA DE IMPRESIÓN: 60.96MM, COMPATIBLE CON WINDOWS, IOS Y ANDROID, PANEL DE 6 BOTONES</t>
  </si>
  <si>
    <t>QL-810W</t>
  </si>
  <si>
    <t>LEXMARK</t>
  </si>
  <si>
    <t>ARRIENDO IMPRESORA COSTO FIJO+VARIABLE MULTIFUNCIÓN LEXMARK MX711DHE POR 36 MESES</t>
  </si>
  <si>
    <t>MULTIFUNCIÓN LÁSER MONOCROMÁTICA LEXMARK MX711DHE, IMPRIME A UNA VELOCIDAD DE IMPRESIÓN DE 70 PPM, 4 SEG SALIDA PRIMERA PÁGINAS, PANTALLA TÁCTIL EN COLOR E-TASK DE 10,2 PULGADAS (25,9 CM) DE LEXMARK. DÚPLEX INTEGRADO, TAMAÑO DE PAPEL CARTA, OFICIO, A4, PROCESADOR DE 800 MHZ DUAL CORE, 1024 MB DE MEMORIA, MÁX 3,07 GB, ENTRADA ESTÁNDAR DE 650 HOJAS Y MÁXIMO 3.300 HOJAS, PUERTO DE IMPRESIÓN USB DIRECTO , GIGABIT ETHERNET 10/100/1000. RESOLUCIÓN 1200 X 1200 DPI, VOLUMEN MENSUAL: 5.000 A 30.000 PÁGINAS, CICLO DE TRABAJO MENSUAL 300.000 PÁGINAS, PESO: 43,3 KGS, TAMAÑO: 727 X 548 X 578 MM.</t>
  </si>
  <si>
    <t>24T7577</t>
  </si>
  <si>
    <t>ARRIENDO IMPRESORA COSTO FIJO+VARIABLE MULTIFUNCIÓN BROTHER  MFC-L6700DW POR 36 MESES</t>
  </si>
  <si>
    <t>EL MFC-L6700DW DE BROTHER ES UN MULTIFUNCIONAL LÁSER MONOCROMÁTICO PARA IMPRIMIR EN ALTO VOLUMEN Y REDUCIR COSTOS OPERATIVOS GRACIAS AL CARTUCHO DE TÓNER DE SÚPER ALTO RENDIMIENTO DE REEMPLAZO. ESTE MULTIFUNCIONAL DE ALTO RENDIMIENTO AYUDA A AUMENTAR LA PRODUCTIVIDAD EN LA OFICINA CON UNA VELOCIDAD DE IMPRESIÓN DE 48 PPM, EL ALIMENTADOR AUTOMÁTICO DE 70 HOJAS Y UNA BANDEJA DE 520 HOJAS</t>
  </si>
  <si>
    <t xml:space="preserve"> MFCL6700DW </t>
  </si>
  <si>
    <t>ARRIENDO IMPRESORA COSTO FIJO+VARIABLE DE INYECCIÓN DE TINTA EPSON WORKFORCE PRO WF-6090 36 MESES</t>
  </si>
  <si>
    <t>C11CD47201</t>
  </si>
  <si>
    <t>ARRIENDO IMPRESORA COSTO FIJO+VARIABLE MULTIFUNCIÓN LEXMARK CX725DHE POR 12 MESES</t>
  </si>
  <si>
    <t>MULTIFUNCIÓN LÁSER COLOR LEXMARK CX725DHE, IMPRIME A UNA VELOCIDAD DE IMPRESIÓN MONO/COLOR DE 50 PPM CARTA Y 47 PPM OFICIO, 5 SEG SALIDA PRIMERA PÁGINAS, PANTALLA TÁCTIL EN COLOR E-TASK DE 7 PULGADAS 17,8 CM DE LEXMARK. DÚPLEX INTEGRADO, TAMAÑO DE PAPEL CARTA, OFICIO, A4. PROCESADOR DE QUAD CORE 1.2 GHZ,2 GB DE MEMORIA, MÁX 4 GB, ENTRADA ESTÁNDAR DE 650 HOJAS Y MÁXIMO 2.300 HOJAS, PUERTO DE IMPRESIÓN USB DIRECTO , GIGABIT ETHERNET 10/100/1000. RESOLUCIÓN 1200 X 1200 DPI, VOLUMEN MENSUAL: 2.000 A 20.000 PÁGINAS, CICLO DE TRABAJO MENSUAL 150.000 PÁGINAS, : ENERGY STAR,</t>
  </si>
  <si>
    <t>40C9510</t>
  </si>
  <si>
    <t>ARRIENDO IMPRESORA COSTO FIJO+VARIABLE LÁSER LEXMARK MS421DN MONOCROMÁTICA 36 MESES</t>
  </si>
  <si>
    <t>36S0204</t>
  </si>
  <si>
    <t>BANDEJA PARA IMPRESORA BROTHER  LT5500 UNIDAD</t>
  </si>
  <si>
    <t>BANDEJA DE ENTRADA PARA 250 HOJAS COLOR NEGRO. COMPATIBLE CON DCP-L5500DN / HL-L5000D / HL-L5100DN / HL-L5200DW / MFC-L5700DN / MFC-L5750DW.</t>
  </si>
  <si>
    <t>LT5500</t>
  </si>
  <si>
    <t>CARTUCHO DE TINTA BROTHER  LC60M</t>
  </si>
  <si>
    <t>CARTUCHO DE TINTA LC60M, P/N: LC60M</t>
  </si>
  <si>
    <t>LC60M</t>
  </si>
  <si>
    <t>CARTUCHO DE TINTA CANON CLI-8C CYAN</t>
  </si>
  <si>
    <t>CARTUCHO DE TINTA CLI-8C CYAN, P/N: CLI-8C</t>
  </si>
  <si>
    <t>CLI-8C</t>
  </si>
  <si>
    <t xml:space="preserve">CARTUCHO DE TINTA CANON PGI-150 BLACK </t>
  </si>
  <si>
    <t>CARTUCHO DE TINTA PGI-150 BLACK, P/N: PGI-150</t>
  </si>
  <si>
    <t xml:space="preserve"> PGI-150</t>
  </si>
  <si>
    <t>CARTUCHO DE TINTA XEROX 006R01462 AMARILLO UNIDAD</t>
  </si>
  <si>
    <t>CARTUCHO DE TINTA 006R01462 AMARILLO, P/N: 006R01462</t>
  </si>
  <si>
    <t>006R01462</t>
  </si>
  <si>
    <t>CARTUCHO DE TINTA XEROX 108R01022 CYAN UNIDAD</t>
  </si>
  <si>
    <t>CARTUCHO DE TINTA 108R01022 CYAN, P/N: 108R01022</t>
  </si>
  <si>
    <t>108R01022</t>
  </si>
  <si>
    <t>CARTUCHO DE TINTA CANON CLI-42 MAGENTA UNIDAD</t>
  </si>
  <si>
    <t>CARTUCHO DE TINTA CLI-42 CANON MAGENTA</t>
  </si>
  <si>
    <t xml:space="preserve">6386B009 </t>
  </si>
  <si>
    <t>CARTUCHO DE TINTA CANON CLI-42 PHOTO CYAN UNIDAD</t>
  </si>
  <si>
    <t>CARTUCHO DE TINTA CLI-42 PHOTO CYAN</t>
  </si>
  <si>
    <t>6388B002</t>
  </si>
  <si>
    <t>CARTUCHO DE TINTA CANON CLI-42 PHOTO MAGENTA UNIDAD</t>
  </si>
  <si>
    <t>CARTUCHO DE TINTA CLI-42 CANON PHOTO-MAGENTA</t>
  </si>
  <si>
    <t>6389B002</t>
  </si>
  <si>
    <t>CARTUCHO DE TINTA CANON CLI-42LGY GRIS CLARO UNIDAD</t>
  </si>
  <si>
    <t>CLI-42LGY CANON GRIS CLARO</t>
  </si>
  <si>
    <t>6391B002</t>
  </si>
  <si>
    <t>CARTUCHO DE TINTA HP 970 BLACK UNIDAD</t>
  </si>
  <si>
    <t>970 BLACK INK CARTRIDGE</t>
  </si>
  <si>
    <t xml:space="preserve">CN621AM </t>
  </si>
  <si>
    <t>CARTUCHO DE TINTA EPSON T664220 CYAN  UNIDAD</t>
  </si>
  <si>
    <t>T664220</t>
  </si>
  <si>
    <t xml:space="preserve">T664420 </t>
  </si>
  <si>
    <t>CARTUCHO DE TINTA HP CZ129A UNIDAD</t>
  </si>
  <si>
    <t>TINTA HP NEGRO</t>
  </si>
  <si>
    <t>CZ129A</t>
  </si>
  <si>
    <t>CARTUCHO DE TINTA CANON PG-210BK UNIDAD</t>
  </si>
  <si>
    <t>COMPATIBLE CON: PIXMA MP240, PIXMA MP250, PIXMA MP480, PIXMA MP490, PIXMA MX320, PIXMA MX330. RENDIMIENTO DE 250 PAGINAS (APROX)</t>
  </si>
  <si>
    <t>2974B017AA</t>
  </si>
  <si>
    <t>CARTUCHO DE TINTA HP CC640WL UNIDAD</t>
  </si>
  <si>
    <t>CARTUCHO DE TINTA CC640WL</t>
  </si>
  <si>
    <t>CARTUCHO DE TINTA EPSON C13S020448 LIGHT CYAN  UNIDAD</t>
  </si>
  <si>
    <t>CARTUCHO DE TINTA EPSON C13S020448 CYAN LIGHT</t>
  </si>
  <si>
    <t>C13S020448</t>
  </si>
  <si>
    <t>CARTUCHO DE TINTA EPSON T694100 UNIDAD</t>
  </si>
  <si>
    <t>CARTUCHO DE TINTA NEGRA PHOTO ULTRACHROME XD PARA PLOTTER SURECOLOR , 700ML, P/N T694100</t>
  </si>
  <si>
    <t>T694100</t>
  </si>
  <si>
    <t>CARTUCHO DE TINTA EPSON T694500 UNIDAD</t>
  </si>
  <si>
    <t>CARTUCHO DE TINTA NEGRA MATE ULTRACHROME XD PARA PLOTTER SURECOLOR , 700ML, P/N T694500</t>
  </si>
  <si>
    <t xml:space="preserve">T694500 </t>
  </si>
  <si>
    <t>CARTUCHO DE TINTA CANON CLI-151XL MAGENTA UNIDAD</t>
  </si>
  <si>
    <t>TANQUE DE TINTA CLI 151 XL MAGENTA 11ML, RENDIMIENTO: 319 PÁGINAS APROX.</t>
  </si>
  <si>
    <t xml:space="preserve">CLI-151M-XL </t>
  </si>
  <si>
    <t>CARTUCHO DE TINTA CANON CLI-151XL CYAN UNIDAD</t>
  </si>
  <si>
    <t>TANQUE DE TINTA CLI 151 XL CYAN 11ML, RENDIMIENTO: 332 PÁGINAS APROX.</t>
  </si>
  <si>
    <t>CLI-151C XL</t>
  </si>
  <si>
    <t>CARTUCHO DE TINTA CANON 151XL NEGRO UNIDAD</t>
  </si>
  <si>
    <t>TANQUE DE TINTA CLI 151 XL BLACK 11ML, RENDIMIENTO: 5.530 PÁGINAS APROX. DOCUMENTO A4.</t>
  </si>
  <si>
    <t>CLI-151BK</t>
  </si>
  <si>
    <t>CARTUCHO DE TINTA CANON CLI-151XL YELLOW UNIDAD</t>
  </si>
  <si>
    <t>CARTUCHO DE TINTA EPSON 296 NEGRO UNIDAD</t>
  </si>
  <si>
    <t>T296120 - CARTUCHO NEGRO (296), RENDIMIENTO 130 PÁGINAS. IMPRESORAS COMPATIBLES: XP-231, XP-431</t>
  </si>
  <si>
    <t>T296120</t>
  </si>
  <si>
    <t>CARTUCHO DE TINTA CANON PG-44 BLACK UNIDAD</t>
  </si>
  <si>
    <t>CARTUCHO DE TINTA PG-44 BLACK, 5,6 ML. COMPATIBLE CON PIXMA E-481. RENDIMIENTO: 100 PÁGINAS.</t>
  </si>
  <si>
    <t>0441C001</t>
  </si>
  <si>
    <t>CARTUCHO DE TINTA CANON PFI-107 BLACK UNIDAD</t>
  </si>
  <si>
    <t>CARTUCHO DE TINTA CANON IPF770/5 BLACK</t>
  </si>
  <si>
    <t>6705B001AA</t>
  </si>
  <si>
    <t>CARTUCHO DE TINTA CANON PFI-107 CYAN  UNIDAD</t>
  </si>
  <si>
    <t>6706B001AA</t>
  </si>
  <si>
    <t>CARTUCHO DE TINTA CANON PFI-107 MAGENTA  UNIDAD</t>
  </si>
  <si>
    <t>6707B001AA</t>
  </si>
  <si>
    <t>CARTUCHO DE TINTA CANON PFI-107 YELLOW UNIDAD</t>
  </si>
  <si>
    <t>6708B001AA</t>
  </si>
  <si>
    <t>CARTUCHO DE TINTA CANON PFI-107 MATTE BLACK UNIDAD</t>
  </si>
  <si>
    <t>CARTUCHO DE TINTA CANON IPF770/5 MATTE BLACK</t>
  </si>
  <si>
    <t>6704B001AA</t>
  </si>
  <si>
    <t>CARTUCHO DE TINTA EPSON T195 YELLOW UNIDAD</t>
  </si>
  <si>
    <t>CARTUCHO DE TINTA EPSON T195 YELLOW, CONTENIDO 3ML, RENDIMIENTO 210 PAGINAS, COMPATIBLE CON MODELOS XPRESSIONS XP-101 - 201 - 211</t>
  </si>
  <si>
    <t>T195420-AL</t>
  </si>
  <si>
    <t>CARTUCHO DE TINTA EPSON 215 NEGRO UNIDAD</t>
  </si>
  <si>
    <t>CARTUCHO DE TINTA NEGRO EPSON 215, PARA WF-100 (250 PÁG.).</t>
  </si>
  <si>
    <t>T215120-AL</t>
  </si>
  <si>
    <t>CARTUCHO DE TINTA EPSON R24X YELLOW (BOLSA) UNIDAD</t>
  </si>
  <si>
    <t>BOLSAS DE TINTA AMARILLO EPSON R24X, PARA IMPRESORA WF-R8590.</t>
  </si>
  <si>
    <t xml:space="preserve">TR24X420-AL </t>
  </si>
  <si>
    <t>CARTUCHO DE TINTA EPSON R14X YELLOW (BOLSA) UNIDAD</t>
  </si>
  <si>
    <t>BOLSAS DE TINTA AMARILLO EPSON R14X, PARA IMPRESORA WF-R5690.</t>
  </si>
  <si>
    <t>TR14X420-AL</t>
  </si>
  <si>
    <t>CARTUCHO DE TINTA EPSON 788XXL CYAN UNIDAD</t>
  </si>
  <si>
    <t xml:space="preserve">T788XXL220-AL 
</t>
  </si>
  <si>
    <t>CARTUCHO DE TINTA EPSON T804300 ULTRACHROME HD VIVID MAGENTA UNIDAD</t>
  </si>
  <si>
    <t>TINTA ULTRACHROME HD VIV MAGENTA 700ML, COMPATIBLE CON MODELOS SURECOLOR P6000/P7000/P8000/P9000</t>
  </si>
  <si>
    <t xml:space="preserve">T804300 </t>
  </si>
  <si>
    <t>CARTUCHO DE TINTA HP 974 XL AMARILLO UNIDAD</t>
  </si>
  <si>
    <t>CARTUCHO AMARILLO. RENDIMIENTO: 7.000 PÁGINAS. COMPATIBLE CON : PAGEWIDE PRO 452DW/477DW.</t>
  </si>
  <si>
    <t xml:space="preserve">L0S05AL </t>
  </si>
  <si>
    <t>CARTUCHO DE TINTA HP 981A BLACK (J3M71A) UNIDAD</t>
  </si>
  <si>
    <t>CARTUCHO DE TINTA HP 981A BLACK, RENDIMIENDO 6.000 PAGINAS, COMPATINLE CON MODELOS PAGEWIDE MFP 586DN</t>
  </si>
  <si>
    <t xml:space="preserve">J3M71A </t>
  </si>
  <si>
    <t>CARTUCHO DE TINTA HP 981A YELLOW (J3M70A) UNIDAD</t>
  </si>
  <si>
    <t>J3M70A</t>
  </si>
  <si>
    <t>CARTUCHO DE TINTA HP 974A YELLOW (L0R93AL) UNIDAD</t>
  </si>
  <si>
    <t>CARTUCHO ORIGINAL PAGEWIDE HP 974A YELLOW, RENDIMIENTO 3.000 PAGINAS, COMPATIBLE CON MODELOS PAGEWIDE PRO X476DW</t>
  </si>
  <si>
    <t xml:space="preserve">L0R93AL </t>
  </si>
  <si>
    <t>CARTUCHO DE TINTA HP 974 XL NEGRO UNIDAD</t>
  </si>
  <si>
    <t>CARTUCHO NEGRO. RENDIMIENTO: 10.000 PÁGINAS. COMPATIBLE CON : PAGEWIDE PRO 452DW/477DW.</t>
  </si>
  <si>
    <t>L0S08AL</t>
  </si>
  <si>
    <t>CARTUCHO DE TINTA HP 974 XL CYAN UNIDAD</t>
  </si>
  <si>
    <t>CARTUCHO CYAN. RENDIMIENTO: 7.000 PÁGINAS. COMPATIBLE CON : PAGEWIDE PRO 452DW/477DW.</t>
  </si>
  <si>
    <t>L0R99AL</t>
  </si>
  <si>
    <t>CARTUCHO DE TINTA HP 974 XL MAGENTA UNIDAD</t>
  </si>
  <si>
    <t>CARTUCHO MAGENTA. RENDIMIENTO: 7.000 PÁGINAS. COMPATIBLE CON : PAGEWIDE PRO 452DW/477DW.</t>
  </si>
  <si>
    <t>L0S02AL</t>
  </si>
  <si>
    <t>CARTUCHO DE TINTA EPSON T195 BLACK UNIDAD</t>
  </si>
  <si>
    <t>CARTUCHO DE TINTA EPSON T195 BLACK, CONTENIDO 4ML, RENDIMIENTO 130 PAGINAS APROXIMADAMENTE, COMPATIBLE CON MODELOS: EXPRESSIÓN XP-101 / XP-201 / XP-211</t>
  </si>
  <si>
    <t>T195120-AL</t>
  </si>
  <si>
    <t>CARTUCHO DE TINTA EPSON T195 CYAN UNIDAD</t>
  </si>
  <si>
    <t>CARTUCHO DE TINTA EPSON T195220 CYAN, CAPACIDAD 3ML, RENDIMIENTO 210 PAGINAS COMPATIBLE CON MODELOS EPSON EXPRESSIÓN XP-101 / XP-201 / XP-211</t>
  </si>
  <si>
    <t>T195220-AL</t>
  </si>
  <si>
    <t>CARTUCHO DE TINTA EPSON T195 MAGENTA UNIDAD</t>
  </si>
  <si>
    <t>CARTUCHO DE TINTA EPSON T195320 MAGENTA, CAPACIDAD 3ML, RENDIMIENTO 210 PAGINAS APROXIMADAS, COMPATIBLE CON MODELOS EPSON EXPRESSIÓN XP-101 / XP-201 / XP-211</t>
  </si>
  <si>
    <t>T195320-AL</t>
  </si>
  <si>
    <t>CARTUCHO DE TINTA BROTHER  LC3017C UNIDAD</t>
  </si>
  <si>
    <t>BROTHER LC3017C - XL - CYAN PARA BROTHER MFC-J5330DW, MFC-J6530DW, MFC-J6930DW</t>
  </si>
  <si>
    <t>LC3017C</t>
  </si>
  <si>
    <t>CARTUCHO DE TINTA BROTHER  LC3017M UNIDAD</t>
  </si>
  <si>
    <t>BROTHER LC3017M - XL - MAGENTA, PARA BROTHER MFC-J5330DW, MFC-J6530DW, MFC-J6930DW</t>
  </si>
  <si>
    <t>LC3017M</t>
  </si>
  <si>
    <t>CARTUCHO DE TINTA BROTHER  LC3017Y UNIDAD</t>
  </si>
  <si>
    <t>BROTHER LC3017Y - XL - AMARILLO PARA BROTHER MFC-J5330DW, MFC-J6530DW, MFC-J6930DW</t>
  </si>
  <si>
    <t xml:space="preserve">LC3017Y </t>
  </si>
  <si>
    <t>CARTUCHO DE TINTA CANON CL-146 COLOR PACK 3 UNIDADES</t>
  </si>
  <si>
    <t>CL-146 - CARTUCHO DE COLORES. CARTRIDGE FINE. TINTA COLOR DE ALTA INTENSIDAD 9 ML. RENDIMIENTO:180 PAGS. MEZCLANDO TEXTO Y GRÁFICO CERTIFICADO POR ISO/IEC 24711. IMPRESORAS COMPATIBLES: PIXMA MG2410, PIXMA MG2510. PACK DE 3 UNIDADES.</t>
  </si>
  <si>
    <t>CL-146</t>
  </si>
  <si>
    <t>CARTUCHO DE TINTA HP 901 CC653AL NEGRO PACK 3 UNIDADES</t>
  </si>
  <si>
    <t>CC653AL</t>
  </si>
  <si>
    <t>CARTUCHO DE TINTA HP 22 TRICOLOR C9352AL PACK 3 UNIDADES</t>
  </si>
  <si>
    <t>RENDIMIENTO DE LA PÁGINA COLOR: APRO~165 PÁGINAS. PACK DE 3 UNIDADES.</t>
  </si>
  <si>
    <t>C9352AL</t>
  </si>
  <si>
    <t>CARTUCHO DE TINTA CANON 140 PG BLACK UNIDAD</t>
  </si>
  <si>
    <t>CARTUCHO DE TINTA CANON 140 PARA IMPRESORAS : MG2110 / MG3510/ MX371/MX521. UNIDAD</t>
  </si>
  <si>
    <t xml:space="preserve">PG140 </t>
  </si>
  <si>
    <t>CARTUCHO DE TINTA CANON PGI-2100XL NEGRO UNIDAD</t>
  </si>
  <si>
    <t xml:space="preserve">9259B001 </t>
  </si>
  <si>
    <t>CARTUCHO DE TINTA CANON PGI-2100XL AMARILLO UNIDAD</t>
  </si>
  <si>
    <t>9282B001</t>
  </si>
  <si>
    <t>CARTUCHO DE TINTA CANON PGI-2100XL MAGENTA UNIDAD</t>
  </si>
  <si>
    <t>9281B001</t>
  </si>
  <si>
    <t>CARTUCHO DE TINTA HP 904XL MAGENTA UNIDAD</t>
  </si>
  <si>
    <t>CARTUCHO DE TINTA HP 904XL MAGENTA, RENDIMIENTO: 825 PAGINAS, COMPATIBLE CON: OFFICEJET PRO 6961/6970/6971</t>
  </si>
  <si>
    <t xml:space="preserve">T6M08AL </t>
  </si>
  <si>
    <t>CARTUCHO DE TINTA HP 904XL CYAN UNIDAD</t>
  </si>
  <si>
    <t>CARTUCHO DE TINTA 904XL CYAN, RENDIMIENTO: 825 PAGINAS, COMPATIBLE CON: OFFICEJET PRO 6961/6970/6971</t>
  </si>
  <si>
    <t>T6M04AL</t>
  </si>
  <si>
    <t>CARTUCHO DE TINTA HP 904XL YELLOW UNIDAD</t>
  </si>
  <si>
    <t>CARTUCHO DE TINTA HP 904XL YELLOW, RENDIMIENTO: 825 PAGINAS, COMPATIBLE CON: OFFICEJET PRO 6961/6970/6971</t>
  </si>
  <si>
    <t>T6M12AL</t>
  </si>
  <si>
    <t>CARTUCHO DE TINTA EPSON R12X NEGRO UNIDAD</t>
  </si>
  <si>
    <t>CARTUCHOS EPSON R12X NEGRO TR12X120-AL ALTA CAPACIDAD. OBTÉN CERCA DE UN 50% MÁS DE IMPRESIONES QUE CON UN CARTUCHO DE TINTA DE CAPACIDAD ESTÁNDAR. COMPATIBLE EQUIPO EPSON WF R5690.</t>
  </si>
  <si>
    <t xml:space="preserve">TR12X120-AL </t>
  </si>
  <si>
    <t>CINTURON DE ARRASTRE PARA IMPRESORA</t>
  </si>
  <si>
    <t>CINTURON DE ARRASTRE PARA IMPRESORA BROTHER  BU300CL</t>
  </si>
  <si>
    <t>CINTURON DE ARRASTRE PARA IMPRESORA BU300CL, P/N: BU300CL</t>
  </si>
  <si>
    <t>BU300CL</t>
  </si>
  <si>
    <t>TAMBOR DE IMPRESIÓN CANON GPR-22 UNIDAD</t>
  </si>
  <si>
    <t>GPR-22 DRUM, RENDIMIENTO 26.900 COPIAS AL 6% DE COBERTURA.</t>
  </si>
  <si>
    <t>0388B003</t>
  </si>
  <si>
    <t>TAMBOR DE IMPRESIÓN CANON GPR-39 UNIDAD</t>
  </si>
  <si>
    <t>CANON (GPR-39) BLACK DRUM UNIT</t>
  </si>
  <si>
    <t xml:space="preserve">2773B004 </t>
  </si>
  <si>
    <t>TAMBOR DE IMPRESIÓN XEROX PHASER 3052,3260 UNIDAD</t>
  </si>
  <si>
    <t>101R00474</t>
  </si>
  <si>
    <t>TAMBOR DE IMPRESIÓN HP CF219A UNIDAD</t>
  </si>
  <si>
    <t>COLORES DE CONSUMIBLES DE IMPRESIÓN: NEGRO. TECNOLOGÍA DE IMPRESIÓN: LÁSER. RENDIMIENTO DE LA PÁGINA BLANCO Y NEGRO: 12.000 PÁGINAS.</t>
  </si>
  <si>
    <t xml:space="preserve">CF219A </t>
  </si>
  <si>
    <t xml:space="preserve">TONER CANON GPR-35 BLACK </t>
  </si>
  <si>
    <t>TONER GPR-35 BLACK, P/N: 2785B003</t>
  </si>
  <si>
    <t xml:space="preserve">2785B003 </t>
  </si>
  <si>
    <t xml:space="preserve">TONER XEROX 006R01518 </t>
  </si>
  <si>
    <t>TONER 006R01518, P/N: 006R01518</t>
  </si>
  <si>
    <t>006R01518</t>
  </si>
  <si>
    <t xml:space="preserve">TONER XEROX 106R01415 </t>
  </si>
  <si>
    <t>TONER 106R01415, P/N: 106R01415</t>
  </si>
  <si>
    <t xml:space="preserve">106R01415 </t>
  </si>
  <si>
    <t>TONER XEROX 106R01631</t>
  </si>
  <si>
    <t>TONER 106R01631, P/N: 106R01631</t>
  </si>
  <si>
    <t>106R01631</t>
  </si>
  <si>
    <t>TONER XEROX 106R01632</t>
  </si>
  <si>
    <t>TONER 106R01632, P/N: 106R01632</t>
  </si>
  <si>
    <t>106R01632</t>
  </si>
  <si>
    <t>TONER XEROX 106R02180</t>
  </si>
  <si>
    <t>TONER 106R02180, P/N: 106R02180</t>
  </si>
  <si>
    <t>106R02180</t>
  </si>
  <si>
    <t xml:space="preserve">TONER XEROX 108R00908 </t>
  </si>
  <si>
    <t>TONER 108R00908, P/N: 108R00908</t>
  </si>
  <si>
    <t>108R00908</t>
  </si>
  <si>
    <t>TONER CANON 119II BLACK UNIDAD</t>
  </si>
  <si>
    <t>TONER CANON CARTRIDGE 119II BLACK 6400 PAGINAS</t>
  </si>
  <si>
    <t xml:space="preserve">3480B001 </t>
  </si>
  <si>
    <t>TONER CANON GPR-39 NEGRO UNIDAD</t>
  </si>
  <si>
    <t>GPR-39 BLACK TONER</t>
  </si>
  <si>
    <t xml:space="preserve">2787B003 </t>
  </si>
  <si>
    <t>TONER HP 970XL BLACK UNIDAD</t>
  </si>
  <si>
    <t>CARTUCHO DE TINTA HP 970XL (CN625AM) OFFICEJET NEGRO, 9200 PÁGINAS, HP OFFICEJET PRO X451DW</t>
  </si>
  <si>
    <t>CN625AM</t>
  </si>
  <si>
    <t>TONER XEROX 006R01551 UNIDAD</t>
  </si>
  <si>
    <t>WORKCENTRE 5845/5855 BLACK TONER CARTRIDGE (76,000 PAGES)INCLUDES 2 TONER CARTRIDGES AND WASTE TONER BOTTLE, EQUIPO WC 5845/55</t>
  </si>
  <si>
    <t>006R01551</t>
  </si>
  <si>
    <t>TONER HP CE505A NEGRO UNIDAD</t>
  </si>
  <si>
    <t>CE505A</t>
  </si>
  <si>
    <t>TONER HP 650A NEGRO UNIDAD</t>
  </si>
  <si>
    <t>TONER HP 350A NEGRO 13500 PAGINAS</t>
  </si>
  <si>
    <t>CE270A</t>
  </si>
  <si>
    <t>TONER HP LASERJET PRO 312A BLACK CF380A  UNIDAD</t>
  </si>
  <si>
    <t>TONER HP LASERJET PRO 312A BLACK</t>
  </si>
  <si>
    <t xml:space="preserve">CF380A </t>
  </si>
  <si>
    <t>TONER HP 128A MAGENTA UNIDAD</t>
  </si>
  <si>
    <t>CE323A</t>
  </si>
  <si>
    <t>TONER XEROX PHASER 3052/3260 BLACK  UNIDAD</t>
  </si>
  <si>
    <t>XEROX BLACK, DUAL CAPACITY TONER CARTRIDGE, PHASER 3052/3260 (6,000 PAGES) ESTÁ ESPECIALMENTE FORMULADO Y PROBADO PARA PROPORCIONAR LA MEJOR CALIDAD DE IMAGEN Y LA IMPRESIÓN MÁS CONFIABLE QUE PUEDA OBTENER PÁGINA TRAS PÁGINA.</t>
  </si>
  <si>
    <t>106R02782</t>
  </si>
  <si>
    <t>TONER XEROX 106R02752 CYAN UNIDAD</t>
  </si>
  <si>
    <t>TONER XEROX CYAN PARA WORKCENTRE 6655</t>
  </si>
  <si>
    <t>106R02752</t>
  </si>
  <si>
    <t>TONER HP CC530A NEGRO UNIDAD</t>
  </si>
  <si>
    <t>TONER HP CC530A NEGRO RENDIMIENTO 3.500 APROX.</t>
  </si>
  <si>
    <t>CC530A</t>
  </si>
  <si>
    <t>TONER HP CF363X MAGENTA UNIDAD</t>
  </si>
  <si>
    <t>TONER ORIGINAL HP 508X CF363X MAGENTA, ALTA CAPACIDAD, RENDIMIENTO 9500 PAGINAS APROXIMADAS, PARA IMPRESORAS HP LASERJET ENTERPRISE M552DN ENTERPRISE M553X</t>
  </si>
  <si>
    <t xml:space="preserve">CF363X </t>
  </si>
  <si>
    <t>TONER HP 26A BLACK (CF226A) UNIDAD</t>
  </si>
  <si>
    <t>HP 26A BLACK LASERJET TONER CARTRIDGE (3100 PÁGINAS), CF226</t>
  </si>
  <si>
    <t>CF226A</t>
  </si>
  <si>
    <t>TONER CANON 131 YELLOW UNIDAD</t>
  </si>
  <si>
    <t>CLI-151Y-XL</t>
  </si>
  <si>
    <t>TONER XEROX 108R00972 MAGENTA UNIDAD</t>
  </si>
  <si>
    <t>TONER XEROX MAGENTA COMPATIBLE CON: PHASER 6700</t>
  </si>
  <si>
    <t xml:space="preserve">108R00972 </t>
  </si>
  <si>
    <t>TONER XEROX 108R00974 BLACK UNIDAD</t>
  </si>
  <si>
    <t>TONER XEROX BLACK COMPATIBLE CON: PHASER 6700</t>
  </si>
  <si>
    <t>108R00974</t>
  </si>
  <si>
    <t>TONER BROTHER  TN-450 PACK 10 UNIDADES</t>
  </si>
  <si>
    <t>TN-450</t>
  </si>
  <si>
    <t>TONER HP 410A MAGENTA UNIDAD</t>
  </si>
  <si>
    <t>CF413A</t>
  </si>
  <si>
    <t>TONER HP 64X (CC364X)  UNIDAD</t>
  </si>
  <si>
    <t>CC364X</t>
  </si>
  <si>
    <t>TONER HP CF283X BLACK UNIDAD</t>
  </si>
  <si>
    <t>TONER HP CF283X BLACK ALTO RENDIMIENTO 2.200 PAGINAS APROXIMADAMENTE. COMPATIBLE CON LOS MODELOS. M201DW, M225DW</t>
  </si>
  <si>
    <t>CF283X</t>
  </si>
  <si>
    <t>TONER XEROX PHASER 3052/3260 NEGRO UNIDAD</t>
  </si>
  <si>
    <t>106R02778</t>
  </si>
  <si>
    <t>TONER XEROX 106R02763 BLACK UNIDAD</t>
  </si>
  <si>
    <t>TONER XEROX 106R02763 BLACK, COMPATIBLE CON MODELO: PHASER 6020/6022, WORKCENTRE 6025/6027, RENDIMIENTO 2.000 PAGINAS</t>
  </si>
  <si>
    <t xml:space="preserve">106R02763 </t>
  </si>
  <si>
    <t>TONER XEROX 106R02762 YELLOW UNIDAD</t>
  </si>
  <si>
    <t>TONER XEROX 106R02762 YELLOW, COMPATIBLE CON MODELOS: PHASER 6020/6022, WORKCENTRE 6025/6027, RENDIMIENTO 1.000 PAGINAS.</t>
  </si>
  <si>
    <t>106R02762</t>
  </si>
  <si>
    <t>TONER XEROX 106R02761 MAGENTA UNIDAD</t>
  </si>
  <si>
    <t>TONER XEROX 106R02761 MAGENTA COMAPTIBLE CON MDOELO PHASER 6020/6022, WORKCENTRE 6025/6027, RENDIMIENTO 1.000 PAGINAS.</t>
  </si>
  <si>
    <t xml:space="preserve">106R02761 </t>
  </si>
  <si>
    <t>TONER BROTHER  TN315 BLACK UNIDAD</t>
  </si>
  <si>
    <t>TN315BK</t>
  </si>
  <si>
    <t>TONER HP 981X MAGENTA UNIDAD</t>
  </si>
  <si>
    <t>TONER HP 981X MAGENTA 10.000 IMP. A4, PARA EQUIPOS HPPAGEWIDEENTERPRISECOLOR 586 SERIES, MFC 586 SERIES.</t>
  </si>
  <si>
    <t xml:space="preserve">LOR10A </t>
  </si>
  <si>
    <t>TONER HP 981X YELLOW UNIDAD</t>
  </si>
  <si>
    <t>TONER HP 981X YELLOW 10.000 IMP. A4, PARA EQUIPOS HPPAGEWIDEENTERPRISECOLOR 586 SERIES, MFC 586 SERIES.</t>
  </si>
  <si>
    <t>LOR11A</t>
  </si>
  <si>
    <t>TONER HP CF463X MAGENTA UNIDAD</t>
  </si>
  <si>
    <t>HP 656X MAGENTA LASERJET TONER CARTRIDGE, PARA HP COLOR LASERJET ENTERPRISE M652DN</t>
  </si>
  <si>
    <t xml:space="preserve">CF463X </t>
  </si>
  <si>
    <t>TONER HP CF237X NEGRO UNIDAD</t>
  </si>
  <si>
    <t>HP 37X BLACK LASERJET TONER CARTRIDGE, PARA IMPRESORA MULTIFUNCIÓN HP LASERJET ENTERPRISE M631DN</t>
  </si>
  <si>
    <t>CF237X</t>
  </si>
  <si>
    <t>TONER HP CF453A MAGENTA UNIDAD</t>
  </si>
  <si>
    <t>HP 655A MAGENTA LASERJET TONER CARTRIDGE PARA LA IMPRESORA HP COLOR LASERJET ENTERPRISE M652N</t>
  </si>
  <si>
    <t>CF453A</t>
  </si>
  <si>
    <t>TONER HP CF451A CYAN UNIDAD</t>
  </si>
  <si>
    <t>HP 655A CYAN LASERJET TONER CARTRIDGE, PARA LA HP COLOR LASERJET ENTERPRISE M652N</t>
  </si>
  <si>
    <t>CF451A</t>
  </si>
  <si>
    <t>TONER HP CF450A NEGRO UNIDAD</t>
  </si>
  <si>
    <t>CF450A</t>
  </si>
  <si>
    <t>TONER XEROX 106R03535 UNIDAD</t>
  </si>
  <si>
    <t>TONER ORIGINAL MAGENTA XEROX, 8000 PAGINAS, P/N 106R03535</t>
  </si>
  <si>
    <t xml:space="preserve">106R03535 </t>
  </si>
  <si>
    <t>TONER XEROX 106R03534 UNIDAD</t>
  </si>
  <si>
    <t>TONER ORIGINAL CYAN XEROX, 8000 PAGINAS, P/N 106R03534</t>
  </si>
  <si>
    <t xml:space="preserve">106R03534 </t>
  </si>
  <si>
    <t>TONER XEROX 106R03533 UNIDAD</t>
  </si>
  <si>
    <t>TONER ORIGINAL AMARILLO XEROX, 8000 PAGINAS, P/N 106R03533</t>
  </si>
  <si>
    <t>106R03533</t>
  </si>
  <si>
    <t>TONER BROTHER  TN419M MAGENTA UNIDAD</t>
  </si>
  <si>
    <t xml:space="preserve">TN419M </t>
  </si>
  <si>
    <t>TONER HP 655A AMARILLO CF452A UNIDAD</t>
  </si>
  <si>
    <t>CF452A HP 655A YELLOW LASERJET TONER, PARA LA HP COLOR LASERJET ENTERPRISE M652N</t>
  </si>
  <si>
    <t xml:space="preserve">CF452A </t>
  </si>
  <si>
    <t>TONER BROTHER  TN419Y AMARILLO UNIDAD</t>
  </si>
  <si>
    <t>TONER AMARILLO, 9000 PAG ISO, BC4 , COMPATIBILIDAD: MFC-L8900CDW, HL-L8360CDW.</t>
  </si>
  <si>
    <t>TN419Y</t>
  </si>
  <si>
    <t>TONER BROTHER  TN416Y AMARILLO UNIDAD</t>
  </si>
  <si>
    <t xml:space="preserve">TN416Y </t>
  </si>
  <si>
    <t>TONER BROTHER  TN411BK NEGRO UNIDAD</t>
  </si>
  <si>
    <t xml:space="preserve">TN411BK </t>
  </si>
  <si>
    <t>TONER BROTHER  TN419BK NEGRO UNIDAD</t>
  </si>
  <si>
    <t>TONER NEGRO, 9000 PAG ISO, BC4 , PARA IMPRESORA MFC-L8900CDW, HL-L8360CDW.</t>
  </si>
  <si>
    <t xml:space="preserve">TN419BK </t>
  </si>
  <si>
    <t>TONER BROTHER  TN411Y AMARILLO UNIDAD</t>
  </si>
  <si>
    <t>TN411Y TONER AMARILLO, 1800 PAG ISO, BC4</t>
  </si>
  <si>
    <t xml:space="preserve">TN411Y </t>
  </si>
  <si>
    <t>TONER BROTHER  TN416BK NEGRO UNIDAD</t>
  </si>
  <si>
    <t xml:space="preserve">TN416BK </t>
  </si>
  <si>
    <t>TONER BROTHER  TN416M MAGENTA UNIDAD</t>
  </si>
  <si>
    <t>TN416M TONER MAGENTA, 6500 PAG ISO, BC4. ALTO RENDIMIENTO. PARA LAS IMPRESORAS HL-L8260CDW, HL-L8360CDW, HL-L8360CDWT, MFC-L8610CDW Y MFC-L8900CDW</t>
  </si>
  <si>
    <t xml:space="preserve">TN416M </t>
  </si>
  <si>
    <t>ARRIENDO IMPRESORA COSTO FIJO+VARIABLE  TÉRMICA BROTHER  QL-820NWB POR 12 MESES</t>
  </si>
  <si>
    <t>ARRIENDO IMPRESORA COSTO FIJO + VARIABLE TERMICA BROTHER QL-820NWB POR 12 MESES. CONEXIÓN: USB, WIFI Y BLUETOOTH MFI. IMPRIME ETIQUETAS DE CALIDAD CON UNA RESOLUCIÓN DE HASTA 300X600PPP. TECNOLOGÍA TÉRMICA DIRECTA. INTERFAZ DE RED CABLEADA 10/100 BASE-TX. INTERFAZ DE RED INALÁMBRICA IEEE 802.11 B/G/N</t>
  </si>
  <si>
    <t>LEXMARK MS421DN MONOCROMÁTICA. VELOCIDAD: NEGRO 42 PPM. 100.000 PAG/MES. RESOLUCIÓN MÁX: 1200 X 1200 DPI. MEMORIA:  512 MB. TIEMPO 1° PÁG: 6,25 SEG. CAPACIDAD: ENTRADA 350 HJS, SALIDA 150 HJS. DUPLEX INTEGRADO. PUERTOS: USB Y RJ-45.</t>
  </si>
  <si>
    <t>ARRIENDO IMPRESORA COSTO FIJO+VARIABLE DE INYECCIÓN DE TINTA EPSON WORKFORCE PRO WF-6590 12 MESES</t>
  </si>
  <si>
    <t>IMPRESORA TÉRMICA ZEBRA ZD410 UNIDAD</t>
  </si>
  <si>
    <t>IMPRESORA TÉRMICA ZEBRA ZD410, IMPRIME 30 HOJAS NEGRAS POR MINUTO, RESOLUCIÓN MÁXIMA 203 DPI, MEMORIA 8 MB, 1 BANDEJA, INTERFAZ USB.</t>
  </si>
  <si>
    <t xml:space="preserve">ROTULADORA INDUSTRIAL DE ESCRITORIO CON CONECTIVIDAD WIFI Y USB. </t>
  </si>
  <si>
    <t>IMPRESORAS DE ETIQUETAS PROFESIONALES. WWW.BROTHER.CL. CARACTERÍSTICAS PRINCIPALES · TECNOLOGÍA TÉRMICA DIRECTA · VELOCIDAD DE IMPRESIÓN DE HASTA 69 ETIQUETAS POR MINUTO · IMPRESIÓN DE CÓDIGOS DE BARRAS · CONEXIÓN A BASE DE DATOS · CORTE DE CINTA AUTOMÁTICO · ANCHO MÁXIMO DE ETIQUETA DE 103 MM.</t>
  </si>
  <si>
    <t>BROTHER MFC-J5330DW - IMPRESORA MULTIFUNCIÓN - COLOR - CHORRO DE TINTA - LEGAL 216 X 356 MM ORIGINAL - A3/LEDGER MATERIAL - HASTA 12 PPM COPIANDO-HASTA 35 PPM IMPRESIÓN - 250 HOJAS - USB 2.0, LAN, WI-FIN, HOST USB</t>
  </si>
  <si>
    <t>IMPRESORA MULTIFUNCIÓN BROTHER  DCP-T310 UNIDAD</t>
  </si>
  <si>
    <t>LA DCP-T310 INKBENEFIT TANK DE BROTHER VIENE EQUIPADA CON LAS FUNCIONES QUE USTED NECESITA PARA OBTENER RESULTADOS EXCEPCIONALES. IMPRIMA Y AHORRE DINERO CON LAS BOTELLAS DE TINTA DE ULTRA ALTO RENDIMIENTO 6.500 PÁGINAS EN NEGRO Y 5.000 PÁGINAS A COLOR APROX.. LA IMPRESIÓN EN MODO RÁPIDO DE 27 PPM EN NEGRO Y 10 PPM A COLOR, EN CONJUNTO CON LA IMPRESIÓN ISO DE 12 IPM EN NEGRO Y 6 IPM A COLOR, LE AYUDARÁN A AUMENTAR LA PRODUCTIVIDAD. LA BANDEJA FRONTAL DE HASTA 150 HOJAS AYUDAR A AHORRAR ESPACIO.</t>
  </si>
  <si>
    <t>IMPRESORA MULTIFUNCIÓN BROTHER  DCP-T710W UNIDAD</t>
  </si>
  <si>
    <t>LA DCP-T710W INKBENEFIT TANK DE BROTHER VIENE EQUIPADA CON LAS FUNCIONES QUE USTED NECESITA PARA OBTENER RESULTADOS EXCEPCIONALES. IMPRIMA Y AHORRE DINERO CON LAS BOTELLAS DE TINTA DE ULTRA ALTO RENDIMIENTO 13.000 PÁGINAS EN NEGRO, PARA UN TOTAL DE DOS BOTELLAS, Y 5.000 PÁGINAS A COLOR APROX.. LA IMPRESIÓN EN MODO RÁPIDO DE 27 PPM EN NEGRO Y 23 PPM A COLOR, EN CONJUNTO CON LA IMPRESIÓN ISO DE 12 IPM EN NEGRO Y 10 IPM A COLOR, LE AYUDARÁN A AUMENTAR LA PRODUCTIVIDAD. IMPRIMA Y ESCANEE DESDE SU DISPOSITIVO MÓVIL Y CONECTE EL EQUIPO A UNA RED INALÁMBRICA PARA IMPRIMIR SIN LA NECESIDAD DE UTILIZAR UNA PC. EL ALIMENTADOR AUTOMÁTICO PERMITE COPIAR Y ESCANEAR DOCUMENTOS DE HASTA 20 PÁGINAS. LA BANDEJA DE HASTA 150 HOJAS AYUDA A AHORRAR ESPACIO.</t>
  </si>
  <si>
    <t>IMPRESORA INYECCIÓN DE TINTA COLOR, TAMAÑO MÁXIMO DE IMPRESIÓN 11" X 17", VELICIDAD DE IMPRESION HASTA 35PPM EN NEGRO Y 27PPM EN COLOR, DUPLEX, VOLUMEN MENSUAL RECOMENDADO 2.000 PAGINAS, CONECTIVIDAD USB 2.0 Y WIFI 802.11B/G/N. SISTEMA DE 4 CARTUCHOS DE TINTA LC-3017 BK, C, M ,Y ESTANDAR Y LC-3019 BK, C, M, Y ALTO RENDIMIENTO.</t>
  </si>
  <si>
    <t>IMPRESORA LÁSER BROTHER  HL-L8360CDW UNIDAD</t>
  </si>
  <si>
    <t>IMPRESORA LÁSER COLOR PROFESIONAL DE ALTA VELOCIDAD, WIFI, IMPRESIÓN A DOBLE CARA Y TÓNER DE LARGA DURACIÓN DISPONIBLE. VELOCIDAD DE IMPRESIÓN 31PPM. IMPRESIÓN DÚPLEX AUTOMÁTICA. USB 2.0 HI-SPEED, GIGABIT ETHERNET, WIFI Y MEMORIA 512 MB. BANDEJA 250 HOJAS + MULTIPROPÓSITO 50 HOJAS. PANTALLA TÁCTIL COLOR DE 6,8CM. NFC.</t>
  </si>
  <si>
    <t>PLOTTER HP DESIGNJET T830 MFP 24" UNIDAD</t>
  </si>
  <si>
    <t>RESOLUCIÓN DE IMPRESIÓN: HASTA 2400 X 1200 PPP OPTIMIZADOS. ALIMENTACIÓN POR HOJAS, ALIMENTACIÓN POR ROLLO, BANDEJA DE ENTRADA PARA SUSTRATOS, CORTADOR AUTOMÁTICO, ESCANEO: RESOLUCIÓN 600PPP, TAMAÑO MÁXIMO DE ESCANEO 610MM X 2.77MM, GROSOR 0.8MM. COPIA: REDUCCIÓN /AMPLIACIÓN 50 A 400%. MÁXIMO DE COPIAS HASTA 99. APLICACIONES: DIBUJOS DE LÍNEAS, RENDERIZACIONES, PRESENTACIONES.</t>
  </si>
  <si>
    <t>PLOTTER HP DESIGNJET T120 24-IN PRINTER UNIDAD</t>
  </si>
  <si>
    <t>HP DESIGNJET T120 24-IN PRINTER. 45 S/PÁGINA EN A1. 1200 X 1200 DPI. 256 MB RAM. 24 IN 610 MM. 90 A 120 SEC. GIGA ETHERNET 1000BASE-T.</t>
  </si>
  <si>
    <t>PLOTTER HP DESIGNJET T520 36-IN PRINTER UNIDAD</t>
  </si>
  <si>
    <t>HP DESIGNJET T520 36-IN PRINTER</t>
  </si>
  <si>
    <t>PLOTTER HP DESIGNJET T1700 44-IN PRINTER UNIDAD</t>
  </si>
  <si>
    <t>HP DESIGNJET T1700 44-IN PRINTER. 26 S/PÁGINA EN A1. 2400 X 1200 DPI. 128GB RAM-500GB HDD. 44 IN 1118 MM. 90 A 120 SEC. GIGA ETHERNET 1000BASE-T.</t>
  </si>
  <si>
    <t>PLOTTER HP DESIGNJET T1700 44-IN POSTSCRIPT PRINTER UNIDAD</t>
  </si>
  <si>
    <t>HP DESIGNJET T1700 44-IN POSTSCRIPT PRINTER. 26 S/PÁGINA EN A1. 2400 X 1200 DPI. 128GB RAM-500GB HDD. 44 IN 1118 MM. 90 A 120 SEC. GIGA ETHERNET 1000BASE-T.</t>
  </si>
  <si>
    <t>PLOTTER HP DESIGNJET Z6 44-IN POSTSCRIPT + V-TRIMMER PRINTER UNIDAD</t>
  </si>
  <si>
    <t>HP DESIGNJET Z6 44-IN POSTSCRIPT + V-TRIMMER PRINTER. 85.1 M²/HR 916 FT²/HR. 2400 X 1200 DPI. 128GB RAM-500GB HDD. 44 IN 1118 MM. 90 A 120 SEC. GIGA ETHERNET 1000BASE-T.</t>
  </si>
  <si>
    <t>PLOTTER HP DESIGNJET Z6 44-IN POSTSCRIPT PRINTER UNIDAD</t>
  </si>
  <si>
    <t>HP DESIGNJET Z6 44-IN POSTSCRIPT PRINTER. 85.1 M²/HR 916 FT²/HR. 2400 X 1200 DPI. 128GB RAM-500GB HDD. 44 IN 1118 MM. 90 A 120 SEC. GIGA ETHERNET 1000BASE-T.</t>
  </si>
  <si>
    <t>PLOTTER HP DESIGNJET Z6 24-IN POSTSCRIPT PRINTER UNIDAD</t>
  </si>
  <si>
    <t>HP DESIGNJET Z6 24-IN POSTSCRIPT PRINTER. 85.1 M²/HR 916 FT²/HR. 2400 X 1200 DPI. 128GB RAM-500GB HDD. 24 IN 610 MM. 90 A 120 SEC. GIGA ETHERNET 1000BASE-T.</t>
  </si>
  <si>
    <t>PLOTTER HP DESIGNJET Z9 44-IN POSTSCRIPT + V-TRIMMER PRINTER UNIDAD</t>
  </si>
  <si>
    <t>HP DESIGNJET Z9 44-IN POSTSCRIPT + V-TRIMMER PRINTER. 73.9 M²/HR 795 FT²/HR. 2400 X 1200 DPI. 128GB RAM-500GB HDD. 44 IN 1118 MM. 90 A 120 SEC. GIGA ETHERNET 1000BASE-T.</t>
  </si>
  <si>
    <t>PLOTTER HP DESIGNJET Z9 44-IN POSTSCRIPT PRINTER UNIDAD</t>
  </si>
  <si>
    <t>HP DESIGNJET Z9 44-IN POSTSCRIPT PRINTER. 73.9 M²/HR 795 FT²/HR. 2400 X 1200 DPI. 128GB RAM-500GB HDD. 44 IN 1118 MM. 90 A 120 SEC. GIGA ETHERNET 1000BASE-T.</t>
  </si>
  <si>
    <t>PLOTTER HP DESIGNJET Z9 24-IN POSTSCRIPT PRINTER UNIDAD</t>
  </si>
  <si>
    <t>HP DESIGNJET Z9 24-IN POSTSCRIPT PRINTER. 73.9 M²/HR 795 FT²/HR. 2400 X 1200 DPI. 128GB RAM-500GB HDD. 24 IN 610 MM. 90 A 120 SEC. GIGA ETHERNET 1000BASE-T.</t>
  </si>
  <si>
    <t>IMPRESORA LÁSER HP LASERJET PRO M15W UNIDAD</t>
  </si>
  <si>
    <t>HP LASERJET M15W, IMPRESORA LÁSER MONOCROMÁTICA SINGLE FUNCTION HASTA 19 PPM W2G51A</t>
  </si>
  <si>
    <t>IMPRESORA HP OFFICEJET PRO 8710 E-ALL-IN-ONE (D9L18A)VELOCIDAD: HASTA 22 PPM BLANCO Y NEGRO. HASTA 18 PPM A COLORRESOLUCIÓN: OPTIMIZADA HASTA 4800 X 1200 DPI EN COLORDUPLEXCAPACIDAD: 250 HOJASCONEXIÓN: USB / ETHERNET / WIFI</t>
  </si>
  <si>
    <t>IMPRESORA MULTIFUNCIÓN HP LASERJET ENTERPRISE M631DNCICLO MENSUAL DE SERVICIO MÁX.:300000 PÁGINAS , VOLUMEN MENSUAL RECOMENDADO:5000 - 30000 PÁGINAS, VELOCIDAD DE COPIA MÁXIMA:HASTA 52 PPM,RESOLUCIÓN MÁXIMA DE COPIA:HASTA 600 X 600 PPP, DISPLAY 8", CAPACIDAD DEL ALIMENTADOR DE DOCUMENTOS: 150 HOJAS, CAPACIDAD ESTÁNDAR DE PAPEL: 650 HOJAS, CAPACIDAD DE LAS BANDEJAS DE SALIDA: 500 HOJAS, IMPRESIÓN A DOS CARAS AUTOMÁTICO, USB 2.0,GIGABIT LAN,HOST USB 2.0</t>
  </si>
  <si>
    <t>IMPRESORA MULTIFUNCIÓN HP MFP M180NW UNIDAD</t>
  </si>
  <si>
    <t>IMPRIME, COPIA Y ESCANEA. IMPRIMA A COLOR CON RAPIDEZ Y AUMENTE LA EFICACIA CON LA VERSATILIDAD DE LA IMPRESIÓN MULTIFUNCIÓN. IMPRIMA Y ESCANEE DESDE SU SMARTPHONE Y PIDA TÓNERES CON FACILIDAD MEDIANTE LA APLICACIÓN HP SMART. OBTENGA UNA CONEXIÓN INALÁMBRICA, ESTABLE Y CONFIABLE CON WI-FI® DE DOBLE BANDA. VELOCIDAD DE IMPRESIÓN EN A4: HASTA 16PPM, CARTA: HASTA 17 PPM. RESOLUCIÓN DE IMPRESIÓN HASTA 600 X 600 PPP. TAMAÑO DE ESCANEADO: 215,9 X 297 MM.</t>
  </si>
  <si>
    <t>IMPRESORA MULTIFUNCIÓN HP DESKJET INK ADVANTAGE 5075 UNIDAD</t>
  </si>
  <si>
    <t>IMPRESORA TODO-EN-UNO HP DESKJET INK ADVANTAGE 5075 M2U86A, MULTIFUNCIONAL COLOR TINTA, DOBLE CARA, WI-FI, IMPRESIÓN DE HASTA 10 PPM MONO / 7 PPM COLOR, SUMINISTROS F6V26AA TRICOLOR - F6V27AA NEGRO</t>
  </si>
  <si>
    <t>IMPRESORA MULTIFUNCIÓN HP COLOR LASERJET PRO M180NW UNIDAD</t>
  </si>
  <si>
    <t>MULTIFUNCIONAL HP COLOR LASERJET PRO M180NW COLOR, USB, WIFI, ETHERNET, SEGURIDAD, JET INTELLIGENCE, WEBJETADMIN. SUMINISTROS CF512A YELLOW-900/CF511A CYAN-900/CF513A MAGENTA-900/CF510A NEGRO-1100.</t>
  </si>
  <si>
    <t xml:space="preserve">IMPRESORA MULTIFUNCIONAL IMAGERUNNER 1435IF </t>
  </si>
  <si>
    <t>MULTIFUNCIONAL DE TINTA CONTINUA CANON PIXMA G4100 USB/WIFI - VELOCIDAD MAX. EN NEGRO: APROX. 8.8 IPM. VELOCIDAD MAX. EN COLOR: APROX. 5.0 IPM.RESOLUCIÓN 4800 X 1200 DPI. BANDEJA DE SALIDA: 100 HOJAS. CONECTIVIDAD: USB 2.0 / LAN INALÁMBRICA IEEE 802.11B/G/N. IMPRESIÓN DÚPLEX.</t>
  </si>
  <si>
    <t>HOJAS POR MINUTO NEGRO Y COLOR: 18 PPM EN NEGRO A4RESOLUCIÓN MÁXIMA: 600 X 600 PPPMEMORIA SI APLICA: CONTROLADOR 32 MBTAMAÑOS DE PAPEL: A4,B5,A5,LGL,LTR,EXE,16KTIEMPO PRIMERA COPIA: 7,8 SEGUNDOSN° BANDEJAS: 1INTERFACES: USB 2.0 HI-SPEEDIEEE802.11B/G/N</t>
  </si>
  <si>
    <t>HOJAS POR MINUTO NEGRO Y COLOR:  HASTA 19 PPM PAPEL COMÚN TAMAÑO CARTA, UNA CARA, HASTA 11 PPM PAPEL COMÚN TAMAÑO CARTA, DOBLE CARA1 B Y N/COLOR, TAMAÑO CARTA.RESOLUCIÓN MÁXIMA: HASTA 600 X 600 PPP.MEMORIA SI APLICA:  1 GB.TAMAÑOS DE PAPEL: HASTA LEGAL.TIEMPO PRIMERA COPIA:  12 SEGUNDOS O MENOS.N° BANDEJAS: 1.INTERFACES:  ESTÁNDAR: DISPOSITIVO USB 2.0 HI-SPEED, 10/100/1000 BASE-T. ETHERNET RED, WI-FI 802.11 B/G/N</t>
  </si>
  <si>
    <t>IMPRESORA MULTIFUNCIÓN  EPSON EXPRESSION XP-241- COLOR -CHORRO DE TINTA - 216 X 297 MM ORIGINAL - A4/LEGAL MATERIAL - HASTA 27 PPM IMPRESIÓN - 50 HOJAS - USB 2.0, WI-FIN</t>
  </si>
  <si>
    <t>"IMPRESORA MULTIFUNCIONAL A3, LA SOLUCIÓN COMPLETA PARA MAXIMIZAR LA PRODUCTIVIDAD EN GRUPOS DE TRABAJOUNA IMPRESORA MULTIFUNCIÓN A3+ PARA GRUPOS DE TRABAJO DE TAMAÑO PEQUEÑO A MEDIO, IDEAL PARA EMPRESAS ACOSTUMBRADAS A UTILIZAR EQUIPOS LÁSER Y QUE DESEAN AUMENTAR LA PRODUCTIVIDAD Y REDUCIR LOS COSTOS Y LAS INTERRUPCIONES. LA TECNOLOGÍA LIMPIA DE EPSON CONTRIBUYE A CREAR UN ESPACIO DE TRABAJO MÁS RESPETUOSO CON EL MEDIO AMBIENTE Y LAS EMULACIONES DE IMPRESIÓN PDL Y GIGABIT ETHERNET RESULTAN IDEALES PARA LA INTEGRACIÓN EN LA EMPRESA. IMPRESIONES DE ALTA CALIDAD: BRILLANTE DEFINICIÓN DE COLORES Y TEXTO NEGRO NÍTIDO, LAS VELOCIDADES DE IMPRESIÓN MÁS RÁPIDAS DE SU CLASE: HASTA 24 PPM ISO (NEGRO/COLOR)†2, IDEAL PARA MPS POCA INTERVENCIÓN POR TINTA Y REQUISITOS DE MANTENIMIENTO MÍNIMOS."</t>
  </si>
  <si>
    <t>IMPRESORA INYECCIÓN DE TINTA EPSON L120 UNIDAD</t>
  </si>
  <si>
    <t>IMPRESORA TINTA EPSON COLOR STYLUS L120 720X720PPP CONEXION USB 2.0 / VELOCIDAD IMP NG 8.5PPM COL 4.5PPM/ RESOLUCION 720X720PPP/ HASTA 50HJS / COMPATIBLE WIND-MAC / TAMAÑO A4-LEGAL-LETTER</t>
  </si>
  <si>
    <t xml:space="preserve">IMPRESORA LASER XEROX PHASER 3260V DNIH, COLOR O MONOCROMO: BLANCO Y NEGRO, TIPO DE CONEXIÓN: USB, ETHERNET, TAMAÑO MÁXIMO DE PAPEL ESTÁNDAR: JURÍDICO, CICLO DE TRABAJO: 30,000 PÁGINAS POR MES, CAPACIDAD DE ENTRADA: 250 + 1 HOJAS. </t>
  </si>
  <si>
    <t>IMPRESORA MULTIFUNCIÓN RICOH MP 2014 UNIDAD</t>
  </si>
  <si>
    <t>MULTIFUNCIONAL B/N. FUNCIONES DE IMPRESORA, FOTOCOPIADORA, Y ESCANER. FORMATO A3. VELOCIDAD DE COPIA/IMPRESIÓN: 20 PPM. 1 BANDEJA PARA 250 HOJAS Y BYPASS PARA 100 HOJAS. DDST CONECTIVIDAD EN RED, ARDF PARA 50 HOJAS.</t>
  </si>
  <si>
    <t>CINTA PARA IMPRESORA BROTHER  TZE-741 UNIDAD</t>
  </si>
  <si>
    <t>CINTA NEGRO SOBRE VERDE DE 17,78 MM CON ADHESIVO INDUSTRIAL EXTRA FUERTE 7,99 M</t>
  </si>
  <si>
    <t>CINTA PARA IMPRESORA BROTHER  TZE-S241 UNIDAD</t>
  </si>
  <si>
    <t>CINTA NEGRO SOBRE BLANCO DE 18 MM CON ADHESIVO INDUSTRIAL EXTRA FUERTE 8M</t>
  </si>
  <si>
    <t>CINTA PARA IMPRESORA BROTHER  TZE-S641 UNIDAD</t>
  </si>
  <si>
    <t>CINTA NEGRO SOBRE AMARILLO DE 18 MM CON ADHESIVO INDUSTRIAL EXTRA FUERTE 8M</t>
  </si>
  <si>
    <t>CARTUCHO DE TINTA BROTHER  BTD60BK UNIDAD</t>
  </si>
  <si>
    <t>TECNOLOGÍA DE IMPRESIÓN INYECCIÓN DE TINTA. COMPATIBILIDAD DCPT510W, DCPT710W, MFCT810W, MFCT910DW. COLORES DE IMPRESIÓN NEGRO. TIPO DE EMBALAJE CAJA. TIPO DE CARTUCHO DE TINTA SÚPER ALTO. MARCA COMPATIBLE BROTHER. CÓDIGO OEM BTD60BK. RENDIMIENTO DE IMPRESIÓN DE PÁGINA CON TINTA NEGRA 6500 PÁGINAS.</t>
  </si>
  <si>
    <t>TN416BK TONER NEGRO, 6500 PAG ISO, BC4 .COMPATIBILIDAD:MFC-L8900CDWHL-L8360CDW</t>
  </si>
  <si>
    <t>TONER MAGENTA , 9000 PAG ISO, BC4, PARA IMPRESORA COMPATIBILIDAD  MFC-L8900CDW, HL-L8360CDW.</t>
  </si>
  <si>
    <t>TN416Y  TONER AMARILLO, 6500 PAG ISO, BC4</t>
  </si>
  <si>
    <t>TN411BK TONER NEGRO, 3000 PAG ISO, BC4COMPATIBILIDAD:MFC-L8900CDWHL-L8360CDW</t>
  </si>
  <si>
    <t>TONER BROTHER TN315 BLACK, TECNOLOGIA LASER, RENDIMIENTO 6.000 PAGINAS APROX. COMPATIBLE CON MODELOS HL-4150CDN / MFC-9970CDW /  MFC-9460CDN / HL-4570CDW / MFC-9560CDW/ HL-4570CDWT</t>
  </si>
  <si>
    <t>ONER TN-450 PARA LAS IMPRESORAS BROTHER MODELOS HL-2240 Y HL-2270DW RINDE APROXIMADAMENTE 2600 PAGINAS. ORIGINAL. CUENTA CON EL RESPALDO Y LA CALIDAD DE BROTHER.CARACTERÍSTICAS:MARCA: BROTHERMODELO: TN-450COMPATIBILIDAD IMPRESORAS: HL-2240, HL-2270DWPAGINAS: 2600 APROX.</t>
  </si>
  <si>
    <t>HP 655A NEGRO  LASERJET TONER CARTRIDGE  PARA LA IMPRESORA ENTERPRISE M652DN</t>
  </si>
  <si>
    <t xml:space="preserve">TONER HP CE505A COLOR NEGRO CON RENDIMIENTO DE 2.300 COMPATIBLE CON HP LASERJET P2035, P2035N, P2055DN. </t>
  </si>
  <si>
    <t>TONER HP CF510A UNIDAD</t>
  </si>
  <si>
    <t>TECNOLOGÍA DE IMPRESIÓN LASER, COLOR NEGRO, RENDIMIENTO 1,100 PÁGINAS RENDIMIENTO REAL VARÍA CONSIDERABLEMENTE DEPENDIENDO DEL CONTENIDO DE LAS PÁGINAS IMPRESAS Y OTROS FACTORES.</t>
  </si>
  <si>
    <t>TONER HP CF511A UNIDAD</t>
  </si>
  <si>
    <t>TECNOLOGÍA DE IMPRESIÓN LASER, COLOR CIAN, RENDIMIENTO 900 PÁGINAS RENDIMIENTO REAL VARÍA CONSIDERABLEMENTE DEPENDIENDO DEL CONTENIDO DE LAS PÁGINAS IMPRESAS Y OTROS FACTORES.</t>
  </si>
  <si>
    <t>TONER HP CF512A UNIDAD</t>
  </si>
  <si>
    <t>TECNOLOGÍA DE IMPRESIÓN LASER, COLOR AMARILLO, RENDIMIENTO 900 PÁGINAS RENDIMIENTO REAL VARÍA CONSIDERABLEMENTE DEPENDIENDO DEL CONTENIDO DE LAS PÁGINAS IMPRESAS Y OTROS FACTORES.</t>
  </si>
  <si>
    <t>TONER HP CF513A UNIDAD</t>
  </si>
  <si>
    <t>TECNOLOGÍA DE IMPRESIÓN LASER, COLOR MAGENTA, RENDIMIENTO 900 PÁGINAS RENDIMIENTO REAL VARÍA CONSIDERABLEMENTE DEPENDIENDO DEL CONTENIDO DE LAS PÁGINAS IMPRESAS Y OTROS FACTORES.</t>
  </si>
  <si>
    <t>TONER HP CF248A UNIDAD</t>
  </si>
  <si>
    <t>TÓNER LASER, COMPATIBLE CON HP LASERJET PRO M15W. COLOR NEGRO PARA 1000 PÁGINAS, RENDIMIENTO REAL VARÍA CONSIDERABLEMENTE DEPENDIENDO DEL CONTENIDO DE LAS PÁGINAS IMPRESAS Y OTROS FACTORES.</t>
  </si>
  <si>
    <t>TONER HP 204A AMARILLO UNIDAD</t>
  </si>
  <si>
    <t>CARTUCHO DE TÓNER ORIGINAL LASERJET HP 204A AMARILLO CF512A, COMPATIBILIDAD HP COLOR LASERJET PRO M154NW, IMPRESORA MULTIFUNCIÓN HP COLOR LASERJET PRO M180NW</t>
  </si>
  <si>
    <t>TONER HP 202A AMARILLO UNIDAD</t>
  </si>
  <si>
    <t>CARTUCHO DE TÓNER ORIGINAL LASERJET HP 202A AMARILLO CF502A, COMPATIBLE HP COLOR LASERJET PRO M254DW, IMPRESORA MULTIFUNCIÓN HP COLOR LASERJET PRO M281FDW</t>
  </si>
  <si>
    <t>TONER HP 204A CYAN UNIDAD</t>
  </si>
  <si>
    <t>CARTUCHO DE TÓNER ORIGINAL LASERJET HP 204A CIAN CF511A , COMPATIBLE HP COLOR LASERJET PRO M154NW ,IMPRESORA MULTIFUNCIÓN HP COLOR LASERJET PRO M180NW</t>
  </si>
  <si>
    <t>TONER HP 202A CYAN UNIDAD</t>
  </si>
  <si>
    <t>CARTUCHO DE TÓNER ORIGINAL LASERJET HP 202A CIAN CF501A, HP COLOR LASERJET PRO M254DW, IMPRESORA MULTIFUNCIÓN HP COLOR LASERJET PRO M281FDW</t>
  </si>
  <si>
    <t>TONER HP 204A MAGENTA UNIDAD</t>
  </si>
  <si>
    <t>CARTUCHO DE TÓNER ORIGINAL LASERJET HP 204A MAGENTA CF513A, HP COLOR LASERJET PRO M154NW, IMPRESORA MULTIFUNCIÓN HP COLOR LASERJET M180NW..</t>
  </si>
  <si>
    <t>TONER HP 204A NEGRO UNIDAD</t>
  </si>
  <si>
    <t>CARTUCHO DE TÓNER ORIGINAL LASERJET HP 204A NEGRO CF510A, HP COLOR LASERJET PRO M154NW, IMPRESORA MULTIFUNCIÓN HP COLOR LASERJET PRO M180NW</t>
  </si>
  <si>
    <t>TONER HP 202A NEGRO UNIDAD</t>
  </si>
  <si>
    <t>CARTUCHO DE TÓNER ORIGINAL LASERJET HP 202A NEGRO CF500A, HP COLOR LASERJET PRO M254DW, IMPRESORA MULTIFUNCIÓN HP COLOR LASERJET PRO M281FDW</t>
  </si>
  <si>
    <t>TONER HP 202X AMARILLO UNIDAD</t>
  </si>
  <si>
    <t>CARTUCHO DE TÓNER ORIGINAL LASERJET HP 202X DE ALTA CAPACIDAD AMARILLO CF502X , HP COLOR LASERJET PRO M254DW, IMPRESORA MULTIFUNCIÓN HP COLOR LASERJET PRO M281FDW</t>
  </si>
  <si>
    <t>TONER HP 202X CYAN UNIDAD</t>
  </si>
  <si>
    <t>CARTUCHO DE TÓNER ORIGINAL LASERJET HP 202X DE ALTA CAPACIDAD CIAN CF501X , HP COLOR LASERJET PRO M254DW, IMPRESORA MULTIFUNCIÓN HP COLOR LASERJET PRO M281FDW</t>
  </si>
  <si>
    <t>TONER HP 202X MAGENTA UNIDAD</t>
  </si>
  <si>
    <t>CARTUCHO DE TÓNER ORIGINAL LASERJET HP 202X DE ALTA CAPACIDAD MAGENTA CF503X, HP COLOR LASERJET PRO M254DW, IMPRESORA MULTIFUNCIÓN HP COLOR LASERJET PRO M281FDW</t>
  </si>
  <si>
    <t>TONER HP 202X NEGRO UNIDAD</t>
  </si>
  <si>
    <t>CARTUCHO DE TÓNER ORIGINAL LASERJET HP 202X DE ALTA CAPACIDAD NEGRO CF500X , HP COLOR LASERJET PRO M254DW, IMPRESORA MULTIFUNCIÓN HP COLOR LASERJET PRO M281FDW</t>
  </si>
  <si>
    <t>TÓNER HP 64X LASERJET NEGRO DE ALTO RENDIMIENTO OFRECE UNA IMPRESIÓN RÁPIDA Y SIN PROBLEMAS EN CADA PÁGINA.LA GESTIÓN DE SUMINISTROS PARA EL AHORRO DE TIEMPO HACE MÁS PRODUCTIVA Y MÁS BARATA LA IMPRESIÓN, 24.000 PÁGINAS IMPRESAS APROX.</t>
  </si>
  <si>
    <t xml:space="preserve">MAGENTA2.300 PÁGINASCOMPATIBLE CON:HP COLOR LASERJET PRO M452DN (CF389A) / HP COLOR LASERJET PRO M452NW (CF388A) / HP COLOR LASERJET PRO MFP M377DW (M5H23A) / HP COLOR LASERJET PRO MFP M477FDN (CF378A) / HP COLOR LASERJET PRO MFP M477FDW(CF379A) / HP COLOR LASERJET PRO MFP M477FNW (CF377A) </t>
  </si>
  <si>
    <t>TONER ORIGINAL HP 128A  MAGENTA RINDE 1300 PÁGINAS</t>
  </si>
  <si>
    <t>CARTUCHO DE TINTA HP 82 YELLOW (CH568A) UNIDAD</t>
  </si>
  <si>
    <t>CARTUCHO DE TINTA HO 82 YELLOW 28ML</t>
  </si>
  <si>
    <t>CARTUCHO DE TINTA HP 746 MAGENTA UNIDAD</t>
  </si>
  <si>
    <t>TINTA HP 746 MAGENTA DE 300-ML PARA MODELOS DESIGNJET Z6, Z9</t>
  </si>
  <si>
    <t>CARTUCHO DE TINTA HP 746 MATTE BLACK UNIDAD</t>
  </si>
  <si>
    <t>TINTA HP 746 MATTE BLACK DE 300-ML PARA MODELOS DESIGNJET Z6, Z9</t>
  </si>
  <si>
    <t>CARTUCHO DE TINTA HP 746 PHOTO BLACK UNIDAD</t>
  </si>
  <si>
    <t>TINTA HP 746 PHOTO BLACK DE 300-ML PARA MODELOS DESIGNJET Z6, Z9</t>
  </si>
  <si>
    <t>CARTUCHO DE TINTA HP 746 YELLOW UNIDAD</t>
  </si>
  <si>
    <t>TINTA HP 746 YELLOW DE 300-ML PARA MODELOS DESIGNJET Z6, Z9</t>
  </si>
  <si>
    <t>CARTUCHO DE TINTA HP 747 CHROMATIC BLUE UNIDAD</t>
  </si>
  <si>
    <t>TINTA HP 747 CHROMATIC BLUE DE 300-ML, PARA MODELOS DESIGNJET Z6, Z9</t>
  </si>
  <si>
    <t>CARTUCHO DE TINTA HP 747 CHROMATIC GREEN UNIDAD</t>
  </si>
  <si>
    <t>TINTA HP 747 CHROMATIC GREEN DE 300-ML, PARA MODELOS DESIGNJET Z6, Z9</t>
  </si>
  <si>
    <t>CARTUCHO DE TINTA HP 747 GLOSS ENHANCER UNIDAD</t>
  </si>
  <si>
    <t>TINTA HP 747 GLOSS ENHANCER DE 300-ML, PARA MODELOS DESIGNJET Z6, Z9</t>
  </si>
  <si>
    <t>CARTUCHO DE TINTA HP 747 GRAY UNIDAD</t>
  </si>
  <si>
    <t>TINTA HP 747 GRAY DE 300-ML, PARA MODELOS DESIGNJET Z6, Z9</t>
  </si>
  <si>
    <t>CARTUCHO DE TINTA HP 746 CHROMATIC ROJO UNIDAD</t>
  </si>
  <si>
    <t>TINTA HP 746 CHROMATIC ROJO DE 300-ML PARA MODELOS DESIGNJET Z6, Z9</t>
  </si>
  <si>
    <t>CARTUCHO DE TINTA HP 746 CYAN UNIDAD</t>
  </si>
  <si>
    <t>TINTA HP 746 CYAN DE 300-ML, PARA MODELOS DESIGNJET Z6, Z9</t>
  </si>
  <si>
    <t xml:space="preserve">CARTUCHO DE TINTA HP 981A YELLOW, RENDIMIENTO 6.000 PAGINAS, COMPATIBLE CON MODELOS PAGEWIDE MFP 586DN. </t>
  </si>
  <si>
    <t>TONER CANON 131 YELLOW, RENDIMIENTO 1.500 PAG AL 5% COBERTURA.</t>
  </si>
  <si>
    <t xml:space="preserve">CARTUCHO DE TINTA CLI 151 XL YELLOW 11ML, RENDIMIENTO: 344 PÁGINAS APROX. </t>
  </si>
  <si>
    <t xml:space="preserve">CARTUCHO DE TINTA CANON IPF770/5 CYAN </t>
  </si>
  <si>
    <t xml:space="preserve">CARTUCHO DE TINTA CANON IPF770/5 MAGENTA </t>
  </si>
  <si>
    <t xml:space="preserve">CARTUCHO DE TINTA CANON IPF770/5 YELLOW </t>
  </si>
  <si>
    <t>CARTUCHO DE TINTA CANON PGI-72 RED UNIDAD</t>
  </si>
  <si>
    <t>CARTUCHO DE TINTA PGI-72 RED 14ML, COMPATIBLE CON IMPRESORA CANON PIXMA PRO 10</t>
  </si>
  <si>
    <t>TANQUE TINTA DUAL RESISTANT HIGH DENSITY NEGRA PIGMENTADA.  70,9 ML .RENDIMIENTO: 2.500 PAGS. MEZCLANDO TEXTO Y GRÁFICO CERTIFICADO POR ISO/IEC 24711</t>
  </si>
  <si>
    <t>TANQUE TINTA DUAL RESISTANT HIGH DENSITY NEGRA PIGMENTADA.  19,3 ML .RENDIMIENTO: 1.520 PAGS. MEZCLANDO TEXTO Y GRÁFICO CERTIFICADO POR ISO/IEC 24711</t>
  </si>
  <si>
    <t>TANQUE TINTA DUAL RESISTANT HIGH DENSITY NEGRA PIGMENTADA.  19,3 ML .RENDIMIENTO: 1.295 PAGS. MEZCLANDO TEXTO Y GRÁFICO CERTIFICADO POR ISO/IEC 24711</t>
  </si>
  <si>
    <t xml:space="preserve"> CARTUCHO DE TINTA CIAN EPSON 788XXL, PARA IMPRESORAS WF-5190/WF-5690.</t>
  </si>
  <si>
    <t xml:space="preserve">CARTUCHO DE TINTA EPSON T664220 COLOR CYAN CON RENDIMIENTO DE 6.500 PAGINAS, COMPATIBLE CON EPSON L110, L120, L200, L210, L350, L355, L555. </t>
  </si>
  <si>
    <t xml:space="preserve">CARTUCHO DE TINTA EPSON T664420 COLOR AMARILLO CON RENDIMIENTO DE 6.500 PAGINAS, COMPATIBLE CON EPSON L110, L120, L200, L210, L350, L355, L555. </t>
  </si>
  <si>
    <t>CARTUCHO DE TINTA EPSON T544420 AMARILLO UNIDAD</t>
  </si>
  <si>
    <t>MARCA: EPSONMODELO:  T544420-ALCOLOR: AMARILLORENDIMIENTO: 7.500 PÁG..CONTENIDO: 65MLCOMPATIBILIDAD: ECOTANK L3110, L3110 / L3150 / L5190</t>
  </si>
  <si>
    <t>CARTUCHO DE TINTA EPSON T544320 MAGENTA UNIDAD</t>
  </si>
  <si>
    <t>MARCA: EPSONMODELO: T544320-ALCOLOR: MAGENTARENDIMIENTO: 7.500 PÁGINAS.CONTENIDO: 65 MLCOMPATIBILIDAD: ECOTANK L3110, L3110 / L3150 / L5190</t>
  </si>
  <si>
    <t>CARTUCHO DE TINTA EPSON T544220 CYAN UNIDAD</t>
  </si>
  <si>
    <t>MARCA: EPSONMODELO: T544220-ALCOLOR: CYANRENDIMIENTO: 7.500 PÁGINAS.CONTENIDO: 65 MLCOMPATIBILIDAD: ECOTANK L3110, L3110 / L3150 / L5190</t>
  </si>
  <si>
    <t>CARTUCHO DE TINTA EPSON T544120 NEGRO UNIDAD</t>
  </si>
  <si>
    <t>MARCA: EPSONMODELO: T544120-ALCOLOR: NEGRORENDIMIENTO: 4.500 PÁGINASCONTENIDO: 65 MLCOMPATIBILIDAD: ECOTANK L3110, L3110 / L3150 / L5190</t>
  </si>
  <si>
    <t>CARTUCHO DE TINTA EPSON T580300 ULTRACHROME K3 MAGENTA 80 ML UNIDAD</t>
  </si>
  <si>
    <t>CARTUCHO DE TINTA EPSON T580300 ULTRACHROME K3 MAGENTA 80 ML</t>
  </si>
  <si>
    <t>TONER XEROX 106R03945 NEGRO VERSALINK B6XX UNIDAD</t>
  </si>
  <si>
    <t>TONER XEROX 106R03945 COLOR NEGRO PARA IMPRESORAS VERSALINK B600 B605 B610 Y B615.</t>
  </si>
  <si>
    <t>TONER XEROX 006R01701 - NEGRO CARTRIDGE ALTALINK C80XX 26.000 PAGINAS UNIDAD</t>
  </si>
  <si>
    <t>XEROX CARTUCHO DE TÓNER NEGRO, COMPATIBLE PARA LAS SIGUIENTES IMPRESORAS:XEROX ALTALINK C 8030, C 8030 VF, C 8030 VT, C 8035, C 8035 VT, C 8045, C 8045 VF, C 8055, C 8055 VF, C 8070,  26.000 PAGINAS</t>
  </si>
  <si>
    <t>TONER XEROX 006R01702 - CYAN CARTRIDGE ALTALINK C80XX 15000 PAGINAS UNIDAD</t>
  </si>
  <si>
    <t>XEROX CARTUCHO DE TÓNER CYAN 006R01702, 6R01702, COMPATIBLE PARA LAS SIGUIENTES IMPRESORAS:XEROX ALTALINK C 8030, C 8030 VF, C 8030 VT, C 8035, C 8035 VT, C 8045, C 8045 VF, C 8055, C 8055 VF, C 8070,  15000 PAGINAS</t>
  </si>
  <si>
    <t>TONER XEROX 006R01703 - MAGENTA CARTRIDGE ALTALINK C80XX 15.000 PAGINAS UNIDAD</t>
  </si>
  <si>
    <t>XEROX CARTUCHO DE TÓNER MAGENTA , COMPATIBLE PARA LAS SIGUIENTES IMPRESORAS: XEROX ALTALINK C 8030, C 8030 VF, C 8030 VT, C 8035, C 8035 VT, C 8045, C 8045 VF, C 8055, C 8055 VF, C 8070,  15.000 PAGINAS</t>
  </si>
  <si>
    <t>TONER XEROX 006R01704 - AMARILLO CARTRIDGE ALTALINK C80XX 15.000 PAGINAS UNIDAD</t>
  </si>
  <si>
    <t>XEROX CARTUCHO DE TÓNER AMARILLO, COMPATIBLE PARA LAS SIGUIENTES IMPRESORAS: XEROX ALTALINK C 8030, C 8030 VF, C 8030 VT, C 8035, C 8035 VT, C 8045, C 8045 VF, C 8055, C 8055 VF, C 8070,  15.000 PAGINAS</t>
  </si>
  <si>
    <t>TONER XEROX PHASER 3052/3260 NEGRO, PRODUCTOS COMPATIBLES: WORKCENTRE ™ 3215 , PHASER ™ 3052 ,  WORKCENTRE 3225 , PHASER 3260, CAPACIDAD 3.000 PÁGINAS</t>
  </si>
  <si>
    <t>TAMBOR DE IMORESION XEROX PARA LA PHASER 3052/3260.CAPACIDAD 10.000 PAGINAS</t>
  </si>
  <si>
    <t>TONER OKIDATA 45862827 NEGRO UNIDAD</t>
  </si>
  <si>
    <t>TONER COLOR NEGRO OKIDATA 45862827 RINDE 14.600 IMP. A4, PARA ES8473.</t>
  </si>
  <si>
    <t>TONER OKIDATA 45862826 CIAN  UNIDAD</t>
  </si>
  <si>
    <t>TONER COLOR CIAN OKIDATA 45862826 RINDE 8.800 IMP. A4, PARA ES8473.</t>
  </si>
  <si>
    <t>TONER OKIDATA 45862825 MAGENTA  UNIDAD</t>
  </si>
  <si>
    <t>TONER COLOR MAGENTA OKIDATA 45862825 RINDE 8.800 IMP. A4, PARA ES8473.</t>
  </si>
  <si>
    <t>TONER OKIDATA 45862824 YELLOW  UNIDAD</t>
  </si>
  <si>
    <t>TONER COLOR YELLOW OKIDATA 45862824 RINDE 8.800 IMP. A4, PARA ES8473.</t>
  </si>
  <si>
    <t>IMPRESORA INYECCIÓN DE TINTA EPSON L1800 UNIDAD</t>
  </si>
  <si>
    <t>IMPRESORA L1800 SISTEMA CONTINUO ORIGINAL EPSON FORMATO A3, CHORRO DE TINTA  A3  5.760 X 1.440 PPP  HASTA 15 PPM (MONOCROMO) / HASTA 15 PPM (COLOR)  CAPACIDAD: 100 HOJAS  USB 2.0</t>
  </si>
  <si>
    <t>IMPRESORA MULTIFUNCIÓN HP LASERJET COLOR PRO MFP M477FDW   UNIDAD</t>
  </si>
  <si>
    <t>HP COLOR LASERJET PRO MFP M477FDW.  MULTIFUNCIONAL 4 EN 1(IMPRIME, COPIA, ESCANEA, FAX) HASTA 28 PAGINAS POR MINUTO B&amp;N Y COLOR.</t>
  </si>
  <si>
    <t>IMPRESORA TÉRMICA ZEBRA HC100 USB UNIDAD</t>
  </si>
  <si>
    <t>IMPRESORA TERMICA ZEBRA HC100 USB UNIDAD</t>
  </si>
  <si>
    <t>PLOTTER DE CORTE GCC EXPERT 24 LX UNIDAD</t>
  </si>
  <si>
    <t>PLOTTER DE CORTE, 24, CON LECTOR ÓPTICO, 250GRS FUERZA CORTE, MOTOR STTEPER.</t>
  </si>
  <si>
    <t>CARTUCHO DE TINTA EPSON T774120 UNIDAD</t>
  </si>
  <si>
    <t>BOTELLA TINTA EPSON T774120 NG M105/M205 6000 PG</t>
  </si>
  <si>
    <t>TONER BROTHER  TN-319BK NEGRO UNIDAD</t>
  </si>
  <si>
    <t>TONER BROTHER TN-319BK COLOR NEGRO, CON RENDIMIENTO PARA 6.000 PÁGINAS, COMPATIBLE CON HL-L8350CDW, DCP-L8400CDN, MFC-L8600CDW, MFC-L8850CDW</t>
  </si>
  <si>
    <t>TONER BROTHER  TN-319C CYAN UNIDAD</t>
  </si>
  <si>
    <t>TONER BROTHER TN-319C COLOR CYAN, CON RENDIMIENTO PARA 3.500 PÁGINAS, COMPATIBLE CON HL-L8350CDW, DCP-L8400CDN, MFC-L8600CDW, MFC-L8850CDW</t>
  </si>
  <si>
    <t>TONER BROTHER  TN-319M MAGENTA UNIDAD</t>
  </si>
  <si>
    <t>TONER BROTHER TN-319M COLOR MAGENTA, CON RENDIMIENTO PARA 3.500 PÁGINAS, COMPATIBLE CON HL-L8350CDW, DCP-L8400CDN, MFC-L8600CDW, MFC-L8850CDW</t>
  </si>
  <si>
    <t>TONER BROTHER  TN-319Y AMARILLO UNIDAD</t>
  </si>
  <si>
    <t>TONER BROTHER TN-319Y COLOR AMARILLO, CON RENDIMIENTO PARA 3.500 PÁGINAS, COMPATIBLE CON HL-L8350CDW, DCP-L8400CDN, MFC-L8600CDW, MFC-L8850CDW</t>
  </si>
  <si>
    <t>C11CD76203</t>
  </si>
  <si>
    <t>C11CD82303</t>
  </si>
  <si>
    <t>No Especifica</t>
  </si>
  <si>
    <t>HL-L8360CDW</t>
  </si>
  <si>
    <t>DCP-T310</t>
  </si>
  <si>
    <t>DCP-T710W</t>
  </si>
  <si>
    <t>T6B74A</t>
  </si>
  <si>
    <t>M2U86A</t>
  </si>
  <si>
    <t>CF379A</t>
  </si>
  <si>
    <t>417379D</t>
  </si>
  <si>
    <t>ZD41022-D01M00EZ</t>
  </si>
  <si>
    <t>HC100-3001-10</t>
  </si>
  <si>
    <t>F9A28A</t>
  </si>
  <si>
    <t>CQ891C</t>
  </si>
  <si>
    <t>CQ893C</t>
  </si>
  <si>
    <t>W6B55A</t>
  </si>
  <si>
    <t>1VD88A</t>
  </si>
  <si>
    <t>T8W18A</t>
  </si>
  <si>
    <t>T8W16A</t>
  </si>
  <si>
    <t>T8W15A</t>
  </si>
  <si>
    <t>X9D24A</t>
  </si>
  <si>
    <t>W3Z72A</t>
  </si>
  <si>
    <t>W3Z71A</t>
  </si>
  <si>
    <t>11170001G</t>
  </si>
  <si>
    <t>QL-1110NWB</t>
  </si>
  <si>
    <t>QL-820NWB</t>
  </si>
  <si>
    <t>C11CD49201</t>
  </si>
  <si>
    <t>BTD60BK</t>
  </si>
  <si>
    <t>CH568A</t>
  </si>
  <si>
    <t>P2V78A</t>
  </si>
  <si>
    <t>P2V83A</t>
  </si>
  <si>
    <t>P2V82A</t>
  </si>
  <si>
    <t>P2V79A</t>
  </si>
  <si>
    <t>P2V85A</t>
  </si>
  <si>
    <t>P2V84A</t>
  </si>
  <si>
    <t>P2V87A</t>
  </si>
  <si>
    <t>P2V86A</t>
  </si>
  <si>
    <t>P2V81A</t>
  </si>
  <si>
    <t>P2V80A</t>
  </si>
  <si>
    <t>6410B010</t>
  </si>
  <si>
    <t>T544420-AL</t>
  </si>
  <si>
    <t>T544320-AL</t>
  </si>
  <si>
    <t>T544220-AL</t>
  </si>
  <si>
    <t>T544120-AL</t>
  </si>
  <si>
    <t>T580300</t>
  </si>
  <si>
    <t>T774120</t>
  </si>
  <si>
    <t>TZE-741</t>
  </si>
  <si>
    <t>TZE-S241</t>
  </si>
  <si>
    <t>TZE-S641</t>
  </si>
  <si>
    <t>TN-319BK</t>
  </si>
  <si>
    <t>TN-319C</t>
  </si>
  <si>
    <t>TN-319M</t>
  </si>
  <si>
    <t>TN-319Y</t>
  </si>
  <si>
    <t>CF510A</t>
  </si>
  <si>
    <t>CF511A</t>
  </si>
  <si>
    <t>CF512A</t>
  </si>
  <si>
    <t>CF513A</t>
  </si>
  <si>
    <t>CF248A</t>
  </si>
  <si>
    <t>CF502A</t>
  </si>
  <si>
    <t>CF501A</t>
  </si>
  <si>
    <t>CF500A</t>
  </si>
  <si>
    <t>CF502X</t>
  </si>
  <si>
    <t>CF501X</t>
  </si>
  <si>
    <t>CF503X</t>
  </si>
  <si>
    <t>CF500X</t>
  </si>
  <si>
    <t>006R01701</t>
  </si>
  <si>
    <t>006R01702</t>
  </si>
  <si>
    <t>006R01703</t>
  </si>
  <si>
    <t>006R01704</t>
  </si>
  <si>
    <t>106R03945</t>
  </si>
  <si>
    <t>IMPRESORA MULTIFUNCIÓN EPSON L6171 UNIDAD</t>
  </si>
  <si>
    <t>LA MULTIFUNCIONAL INALÁMBRICA ECOTANK L6171 OFRECE LA REVOLUCIONARIA IMPRESIÓN SIN CARTUCHOS, CON NUEVO DISEÑO DE TANQUES FRONTALES, BOTELLAS DE TINTA CON LLENADO AUTOMÁTICO Y CODIFICADAS PARA LLENADO FÁCIL DE CADA COLOR. ADEMÁS, LA ECOTANK L6171 PERMITE IMPRIMIR HASTA 7.500 PÁGINAS EN NEGRO1 O 6.000 PÁGINAS A COLOR1. IMPRIMA CIENTOS DE PROYECTOS SIN INTERRUPCIONES, CON LOS JUEGOS DE BOTELLAS DE TINTA ORIGINAL EPSON QUE EQUIVALEN A UNOS 35 JUEGOS DE CARTUCHOS DE TINTA2, AHORRANDO HASTA 90% EN TINTA CON LAS BOTELLAS DE REEMPLAZO DE BAJO COSTO3. LA ECOTANK L6171 TIENE ADF DE 30 HOJAS DE PAPEL, IMPRESIÓN RÁPIDA AUTOMÁTICA A DOBLE CARA, Y PANTALLA LCD A COLOR DE 2.4”.</t>
  </si>
  <si>
    <t>IMPRESORA MULTIFUNCIÓN HP OFFICEJET PRO 7720 DE GRAN FORMATO UNIDAD</t>
  </si>
  <si>
    <t>IMPRESORA MULTIFUNCIÓN HP OFFICEJET PRO 7720 DE GRAN FORMATO Y0S18A, MULTIFUNCIONAL COLOR TINTA, DOBLE CARA, WI-FI, A3, IMPRESIÓN DE HASTA 22 PPM MONO / 18 PPM COLOR, SUMINISTROS L0S68AL YELLOW-1600/L0S56AL YELLOW-700/L0S62AL CYAN-1600/L0S50AL CYAN-700/L0S65AL MAGENTA-1600/L0S53AL MAGENTA-700/L0S71AL NEGRO-2000/L0R41AL NEGRO-3000/L0S59AL NEGRO-1000</t>
  </si>
  <si>
    <t>TONER LANIER MPC 2030 BLACK UNIDAD</t>
  </si>
  <si>
    <t>TONER MPC 2030 NEGRO PARA EQUIPOS LANIER LD 520,  620, 625, MPC 2030, 2550, 2551</t>
  </si>
  <si>
    <t>TONER LANIER MPC 2030 AMARILLO UNIDAD</t>
  </si>
  <si>
    <t>TONER MPC 2030 AMARILLO PARA EQUIPOS LANIER LD 520, 620, 625, MPC 2030, 2550, 2551</t>
  </si>
  <si>
    <t>TONER LANIER MPC 2030 CYAN UNIDAD</t>
  </si>
  <si>
    <t>TONER MPC 2030 CYAN PARA EQUIPOS LANIER LD 520, 620, MPC 2030, 2550, 2551</t>
  </si>
  <si>
    <t>TONER XEROX 106R02310</t>
  </si>
  <si>
    <t>TONER 106R02310, P/N: 106R02310</t>
  </si>
  <si>
    <t>TONER KYOCERA TK-6327 UNIDAD</t>
  </si>
  <si>
    <t>TONER NEGRO KYOCERA TK-6327, PARA TASKALFA6002, RENDIMIENTO 35.000 COPIAS A4</t>
  </si>
  <si>
    <t>TONER KYOCERA TK-1147 UNIDAD</t>
  </si>
  <si>
    <t>TONER NEGRO KYOCERA OEM. COMPATIBLE PARA MODELOS FS-1035MFP/FS-1135MFP</t>
  </si>
  <si>
    <t>TONER KYOCERA TK-3122 UNIDAD</t>
  </si>
  <si>
    <t>TONER MULTIFUNCIONAL M3550 - 21.000 IMPRESIONES</t>
  </si>
  <si>
    <t>TONER KYOCERA TK-1175 NEGRO UNIDAD</t>
  </si>
  <si>
    <t>TÓNER KYOCERA TK-1175 NEGRO,  PARA EQUIPOS ECOSYS M-2040 / 2640. RENDIMIENTO 12.000 COPIAS.</t>
  </si>
  <si>
    <t>TONER CANON CARTRIDGE 137 NEGRO UNIDAD</t>
  </si>
  <si>
    <t>137 CARTRIDGE NEGRO, PARA MF-226DN/229DW/244DW/249DW CON RENDIMIENTO DE 2.400 PAGINAS AL 5% DE COBERTURA.</t>
  </si>
  <si>
    <t>TONER BROTHER  TN-2370 NEGRO UNIDAD</t>
  </si>
  <si>
    <t>TONER BROTHER TN-2370 COLOR NEGRO, RENDIMIENTO PARA 2.600 PAGINAS, COMPATIBLE CON HL-L2320D, HL-L2360DW, DCP L2540DW, MFC-L2740DW, MFC-L2700DW.</t>
  </si>
  <si>
    <t>TONER HP CE255A UNIDAD</t>
  </si>
  <si>
    <t>TONER HP CE255A</t>
  </si>
  <si>
    <t>CARTUCHO DE TINTA HP 662XL TRICOLOR</t>
  </si>
  <si>
    <t>CARTUCHO DE TINTA 662XL TRICOLOR, P/N: CZ106AL</t>
  </si>
  <si>
    <t>CARTUCHO DE TINTA CANON PIXMA 210 UNIDAD</t>
  </si>
  <si>
    <t>CARTUCHO DE TINTA PG-210</t>
  </si>
  <si>
    <t>CARTUCHO DE TINTA HP 954 YELLOW (L0S56AL) UNIDAD</t>
  </si>
  <si>
    <t xml:space="preserve">CARTUCHO ORIGINAL DE TINTA AMARILLA HP 954(L0S56AL). COMPATIBLE CON IMPRESORA HP OFFICEJET 7740. 8210, 8710, 8720 Y 8730. </t>
  </si>
  <si>
    <t>CARTUCHO DE TINTA HP 954 MAGENTA (L0S53AL) UNIDAD</t>
  </si>
  <si>
    <t xml:space="preserve">CARTUCHO ORIGINAL DE TINTA MAGENTA HP 954(L0S53AL). COMPATIBLE CON IMPRESORA HP OFFICEJET 7740. 8210, 8710, 8720 Y 8730. </t>
  </si>
  <si>
    <t>CARTUCHO DE TINTA HP 954 CYAN (L0S50AL) UNIDAD</t>
  </si>
  <si>
    <t xml:space="preserve">CARTUCHO ORIGINAL DE TINTA CIAN HP 954(L0S50AL).COMPATIBLE CON IMPRESORA HP OFFICEJET 7740. 8210, 8710, 8720 Y 8730. </t>
  </si>
  <si>
    <t>CARTUCHO DE TINTA HP COMBO PACK 950/951 PACK 4 COLORES</t>
  </si>
  <si>
    <t>PACK CARTUCHO DE TINTA HP 950 BLACK, 951 COLORES CYAN, MAGENTA, YELLOW, RENDIMIENTO 1.000 PAGINAS, COMPATIBLE CON MODELOS HP OFFICEJET PRO 8600 / 8100 / 8610 / 276DW / 251DW</t>
  </si>
  <si>
    <t xml:space="preserve">CARTUCHO DE TINTA CANON PGI-220 BLACK </t>
  </si>
  <si>
    <t>CARTUCHO DE TINTA EPSON 73N AMARILLO UNIDAD</t>
  </si>
  <si>
    <t>COMPATIBLE CON IMPRESORAS:STYLUS C79, STYLUS C92, STYLUS C110, STYLUS OFFICE T30, STYLUS OFFICE T33, STYLUS OFFICE TX300FT20, T23, STYLUS CX 3900, STYLUS CX 4900, STYLUS CX 5900, STYLUS CX 6900F, STYLUS CX 5600, STYLUS CX 7300, STYLUS CX 8300, STYLUS CX 9300F, STYLUS TX 115.TINTA COLOR AMARILLO</t>
  </si>
  <si>
    <t>CARTUCHO DE TINTA EPSON 73N MAGENTA UNIDAD</t>
  </si>
  <si>
    <t>COMPATIBILIDAD CON: STYLUS C79, STYLUS C92, STYLUS C110, STYLUS OFFICE T30, STYLUS OFFICE T33, STYLUS OFFICE TX300F, T20, T23, STYLUS CX 3900, STYLUS CX 4900, STYLUS CX 5900, STYLUS CX 6900F, STYLUS CX 5600, STYLUS CX 7300, STYLUS CX 8300, STYLUS CX 9300F, STYLUS TX 115. COLOR DE TINTA MAGENTA.</t>
  </si>
  <si>
    <t>CARTUCHO DE TINTA EPSON 73N NEGRO UNIDAD</t>
  </si>
  <si>
    <t>COMPATIBILIDAD :STYLUS C79, STYLUS CX3900, STYLUS CX4900, STYLUS CX5900, STYLUS CX6900F, STYLUS CX7300, STYLUS CX8300, STYLUS CX9300F, STYLUS TX200, STYLUS TX210, OFFICE TX300F, OFFICE TX400, OFFICE TX410.TINTA DE COLOR NEGRO.</t>
  </si>
  <si>
    <t>CARTUCHO DE TINTA EPSON 73N CYAN UNIDAD</t>
  </si>
  <si>
    <t>COMPATIBILIDAD :STYLUS C79, STYLUS C92, STYLUS C110, STYLUS OFFICE T30, STYLUS OFFICE T33, STYLUS OFFICE TX300F, T20, T23, STYLUS CX 3900, STYLUS CX 4900, STYLUS CX 5900, STYLUS CX 6900F, STYLUS CX 5600, STYLUS CX 7300, STYLUS CX 8300, STYLUS CX 9300F, STYLUS TX 115.TINTA DE COLOR CYAN</t>
  </si>
  <si>
    <t>CABLE PARA IMPRESORAS</t>
  </si>
  <si>
    <t>ULINK</t>
  </si>
  <si>
    <t>CABLE PARA IMPRESORAS ULINK USB 2.0 A IMPRESORA 1.8 MTS UNIDAD</t>
  </si>
  <si>
    <t>PERMITE CONCETAR UNA IMPRESORA USB A SU ORDENADOR DE ESCRITORIO Ó PORTATIL</t>
  </si>
  <si>
    <t>KIT DE MANTENCIÓN KYOCERA MK-5155 UNIDAD</t>
  </si>
  <si>
    <t>KIT DE MANTENCIÓN KYOCERA MK-5155 (RENDIMIENTO 200.000 PÁGINAS) PARA KYOCERA ECOSYS M6035CIDN</t>
  </si>
  <si>
    <t>TAMBOR DE IMPRESIÓN BROTHER  DR-2340  UNIDAD</t>
  </si>
  <si>
    <t>TAMBOR DE IMPRESION CON UNA VIDA UTIL DE 12.000 PAG APROX. COMPATIBLE CON:  HL-L2320D, HL-L2360DW, DCP L2540DW, MFC-L2740DW, MFC-L2700DW.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</si>
</sst>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0" x14ac:knownFonts="1">
    <font>
      <sz val="11"/>
      <color theme="1"/>
      <name val="Calibri"/>
      <family val="2"/>
      <scheme val="minor"/>
    </font>
    <font>
      <sz val="10"/>
      <color rgb="FF0070C0"/>
      <name val="Calibri"/>
      <family val="2"/>
      <scheme val="minor"/>
    </font>
    <font>
      <sz val="9"/>
      <color rgb="FF0070C0"/>
      <name val="Calibri"/>
      <family val="2"/>
      <scheme val="minor"/>
    </font>
    <font>
      <u/>
      <sz val="11"/>
      <color theme="10"/>
      <name val="Calibri"/>
      <family val="2"/>
      <scheme val="minor"/>
    </font>
    <font>
      <sz val="10"/>
      <color rgb="FF0070C0"/>
      <name val="Calibri"/>
      <family val="2"/>
      <scheme val="minor"/>
    </font>
    <font>
      <sz val="9"/>
      <color rgb="FF0070C0"/>
      <name val="Calibri"/>
      <family val="2"/>
      <scheme val="minor"/>
    </font>
    <font>
      <sz val="10"/>
      <color theme="0"/>
      <name val="Calibri"/>
      <family val="2"/>
      <scheme val="minor"/>
    </font>
    <font>
      <sz val="9"/>
      <color theme="0"/>
      <name val="Calibri"/>
      <family val="2"/>
      <scheme val="minor"/>
    </font>
    <font>
      <sz val="10"/>
      <color rgb="FF0070C0"/>
      <name val="Calibri"/>
      <family val="2"/>
      <scheme val="minor"/>
    </font>
    <font>
      <sz val="9"/>
      <color rgb="FF0070C0"/>
      <name val="Calibri"/>
      <family val="2"/>
      <scheme val="minor"/>
    </font>
  </fonts>
  <fills count="3">
    <fill>
      <patternFill patternType="none"/>
    </fill>
    <fill>
      <patternFill patternType="gray125"/>
    </fill>
    <fill>
      <patternFill patternType="solid">
        <fgColor theme="1" tint="0.14999847407452621"/>
        <bgColor indexed="64"/>
      </patternFill>
    </fill>
  </fills>
  <borders count="2">
    <border>
      <left/>
      <right/>
      <top/>
      <bottom/>
      <diagonal/>
    </border>
    <border>
      <left style="thin">
        <color rgb="FFFFC000"/>
      </left>
      <right style="thin">
        <color rgb="FFFFC000"/>
      </right>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164" fontId="1" fillId="0" borderId="0" xfId="0" applyNumberFormat="1" applyFont="1" applyAlignment="1">
      <alignment horizontal="center" vertical="center" wrapText="1"/>
    </xf>
    <xf numFmtId="164" fontId="3" fillId="0" borderId="0" xfId="1" applyNumberForma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0" xfId="1" applyAlignment="1">
      <alignment horizontal="center"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164" fontId="6" fillId="2" borderId="0" xfId="0" applyNumberFormat="1" applyFont="1" applyFill="1" applyAlignment="1">
      <alignment horizontal="center" vertical="center" wrapText="1"/>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164" fontId="8" fillId="0" borderId="0" xfId="0" applyNumberFormat="1" applyFont="1" applyAlignment="1">
      <alignment horizontal="center" vertical="center" wrapText="1"/>
    </xf>
    <xf numFmtId="0" fontId="8" fillId="0" borderId="0" xfId="1" applyFont="1" applyAlignment="1">
      <alignment horizontal="center" vertical="center" wrapText="1"/>
    </xf>
    <xf numFmtId="49" fontId="1" fillId="0" borderId="0" xfId="0" applyNumberFormat="1" applyFont="1" applyAlignment="1">
      <alignment horizontal="center" vertical="center" wrapText="1"/>
    </xf>
    <xf numFmtId="49" fontId="6" fillId="2" borderId="0" xfId="0" applyNumberFormat="1" applyFont="1" applyFill="1" applyAlignment="1">
      <alignment horizontal="center" vertical="center" wrapText="1"/>
    </xf>
    <xf numFmtId="49" fontId="8" fillId="0" borderId="0" xfId="0" applyNumberFormat="1" applyFont="1" applyAlignment="1">
      <alignment horizontal="center" vertical="center" wrapText="1"/>
    </xf>
  </cellXfs>
  <cellStyles count="2">
    <cellStyle name="Hipervínculo" xfId="1" builtinId="8"/>
    <cellStyle name="Normal" xfId="0" builtinId="0"/>
  </cellStyles>
  <dxfs count="44">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rgb="FF0070C0"/>
        <name val="Calibri"/>
        <scheme val="minor"/>
      </font>
    </dxf>
    <dxf>
      <font>
        <strike val="0"/>
        <outline val="0"/>
        <shadow val="0"/>
        <u val="none"/>
        <vertAlign val="baseline"/>
        <sz val="10"/>
        <color theme="0"/>
        <name val="Calibri"/>
        <scheme val="minor"/>
      </font>
      <fill>
        <patternFill patternType="solid">
          <fgColor indexed="64"/>
          <bgColor theme="1" tint="0.14999847407452621"/>
        </patternFill>
      </fill>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0"/>
        <name val="Calibri"/>
        <scheme val="minor"/>
      </font>
      <fill>
        <patternFill patternType="solid">
          <fgColor indexed="64"/>
          <bgColor theme="1" tint="0.14999847407452621"/>
        </patternFill>
      </fill>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0"/>
        <name val="Calibri"/>
        <scheme val="minor"/>
      </font>
      <fill>
        <patternFill patternType="solid">
          <fgColor indexed="64"/>
          <bgColor theme="1"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0"/>
        <name val="Calibri"/>
        <scheme val="minor"/>
      </font>
      <fill>
        <patternFill patternType="solid">
          <fgColor indexed="64"/>
          <bgColor theme="1" tint="0.14999847407452621"/>
        </patternFill>
      </fill>
      <alignment horizontal="center" vertical="center" textRotation="0" wrapText="1" indent="0" justifyLastLine="0" shrinkToFit="0" readingOrder="0"/>
      <border diagonalUp="0" diagonalDown="0" outline="0">
        <left style="thin">
          <color rgb="FFFFC000"/>
        </left>
        <right style="thin">
          <color rgb="FFFFC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10583</xdr:colOff>
      <xdr:row>1</xdr:row>
      <xdr:rowOff>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906500" cy="1545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1</xdr:row>
      <xdr:rowOff>868</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85333" cy="15566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11642</xdr:colOff>
      <xdr:row>1</xdr:row>
      <xdr:rowOff>2173</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96975" cy="15579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10584</xdr:colOff>
      <xdr:row>1</xdr:row>
      <xdr:rowOff>10583</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906501" cy="1555750"/>
        </a:xfrm>
        <a:prstGeom prst="rect">
          <a:avLst/>
        </a:prstGeom>
      </xdr:spPr>
    </xdr:pic>
    <xdr:clientData/>
  </xdr:twoCellAnchor>
</xdr:wsDr>
</file>

<file path=xl/tables/table1.xml><?xml version="1.0" encoding="utf-8"?>
<table xmlns="http://schemas.openxmlformats.org/spreadsheetml/2006/main" id="1" name="Tabla1" displayName="Tabla1" ref="A2:J131" totalsRowShown="0" headerRowDxfId="43" dataDxfId="42">
  <autoFilter ref="A2:J131"/>
  <sortState ref="A3:J131">
    <sortCondition ref="B2:B131"/>
  </sortState>
  <tableColumns count="10">
    <tableColumn id="1" name="ID" dataDxfId="41"/>
    <tableColumn id="2" name="TipoProducto" dataDxfId="40"/>
    <tableColumn id="3" name="Marca" dataDxfId="39"/>
    <tableColumn id="4" name="NombreProducto" dataDxfId="38"/>
    <tableColumn id="5" name="Descripcion" dataDxfId="37"/>
    <tableColumn id="6" name="PartNumber" dataDxfId="36"/>
    <tableColumn id="7" name="Precio" dataDxfId="35"/>
    <tableColumn id="9" name="Precio c/desc." dataDxfId="34">
      <calculatedColumnFormula>IF(Tabla1[[#This Row],[Precio]]&gt;=1001,Tabla1[[#This Row],[Precio]]-(Tabla1[[#This Row],[Precio]]*2.5%),IF(Tabla1[[#This Row],[Precio]]&gt;=251,Tabla1[[#This Row],[Precio]]-(Tabla1[[#This Row],[Precio]]*2%),IF(Tabla1[[#This Row],[Precio]]&gt;=50,Tabla1[[#This Row],[Precio]]-(Tabla1[[#This Row],[Precio]]*0.5%),Tabla1[[#This Row],[Precio]])))</calculatedColumnFormula>
    </tableColumn>
    <tableColumn id="8" name="Link1" dataDxfId="33">
      <calculatedColumnFormula>HYPERLINK(CONCATENATE("http://www.mercadopublico.cl/TiendaFicha/Ficha?idProducto=",Tabla1[[#This Row],[ID]]))</calculatedColumnFormula>
    </tableColumn>
    <tableColumn id="10" name="Link" dataDxfId="32">
      <calculatedColumnFormula>HYPERLINK(Tabla1[[#This Row],[Link1]],"Link")</calculatedColumnFormula>
    </tableColumn>
  </tableColumns>
  <tableStyleInfo name="TableStyleMedium5" showFirstColumn="0" showLastColumn="0" showRowStripes="1" showColumnStripes="0"/>
</table>
</file>

<file path=xl/tables/table2.xml><?xml version="1.0" encoding="utf-8"?>
<table xmlns="http://schemas.openxmlformats.org/spreadsheetml/2006/main" id="2" name="Tabla2" displayName="Tabla2" ref="A2:J39" totalsRowShown="0" headerRowDxfId="31" dataDxfId="30">
  <autoFilter ref="A2:J39"/>
  <sortState ref="A3:J39">
    <sortCondition ref="C2:C39"/>
  </sortState>
  <tableColumns count="10">
    <tableColumn id="1" name="ID" dataDxfId="29"/>
    <tableColumn id="2" name="TipoProducto" dataDxfId="28"/>
    <tableColumn id="3" name="Marca" dataDxfId="27"/>
    <tableColumn id="4" name="NombreProducto" dataDxfId="26"/>
    <tableColumn id="5" name="Descripcion" dataDxfId="25"/>
    <tableColumn id="6" name="PartNumber" dataDxfId="24"/>
    <tableColumn id="7" name="Precio" dataDxfId="23"/>
    <tableColumn id="9" name="Precio c/desc." dataDxfId="22">
      <calculatedColumnFormula>IF(Tabla2[[#This Row],[Precio]]&gt;=1001,Tabla2[[#This Row],[Precio]]-(Tabla2[[#This Row],[Precio]]*2.5%),IF(Tabla2[[#This Row],[Precio]]&gt;=251,Tabla2[[#This Row],[Precio]]-(Tabla2[[#This Row],[Precio]]*2%),IF(Tabla2[[#This Row],[Precio]]&gt;=50,Tabla2[[#This Row],[Precio]]-(Tabla2[[#This Row],[Precio]]*0.5%),Tabla2[[#This Row],[Precio]])))</calculatedColumnFormula>
    </tableColumn>
    <tableColumn id="8" name="Link1" dataDxfId="21">
      <calculatedColumnFormula>HYPERLINK(CONCATENATE("http://www.mercadopublico.cl/TiendaFicha/Ficha?idProducto=",Tabla2[[#This Row],[ID]]))</calculatedColumnFormula>
    </tableColumn>
    <tableColumn id="10" name="Link" dataDxfId="20">
      <calculatedColumnFormula>HYPERLINK(Tabla2[[#This Row],[Link1]],"Link")</calculatedColumnFormula>
    </tableColumn>
  </tableColumns>
  <tableStyleInfo name="TableStyleMedium5" showFirstColumn="0" showLastColumn="0" showRowStripes="1" showColumnStripes="0"/>
</table>
</file>

<file path=xl/tables/table3.xml><?xml version="1.0" encoding="utf-8"?>
<table xmlns="http://schemas.openxmlformats.org/spreadsheetml/2006/main" id="3" name="Tabla3" displayName="Tabla3" ref="A2:J639" totalsRowShown="0" headerRowDxfId="19" dataDxfId="18">
  <autoFilter ref="A2:J639"/>
  <sortState ref="A3:J639">
    <sortCondition ref="B2:B639"/>
  </sortState>
  <tableColumns count="10">
    <tableColumn id="1" name="ID" dataDxfId="17"/>
    <tableColumn id="2" name="TipoProducto" dataDxfId="16"/>
    <tableColumn id="3" name="Marca" dataDxfId="15"/>
    <tableColumn id="4" name="NombreProducto" dataDxfId="14"/>
    <tableColumn id="5" name="Descripcion" dataDxfId="13"/>
    <tableColumn id="6" name="PartNumber" dataDxfId="12"/>
    <tableColumn id="7" name="Precio" dataDxfId="11"/>
    <tableColumn id="9" name="Precio c/desc." dataDxfId="10">
      <calculatedColumnFormula>IF(Tabla3[[#This Row],[Precio]]&gt;=1001,Tabla3[[#This Row],[Precio]]-(Tabla3[[#This Row],[Precio]]*2.5%),IF(Tabla3[[#This Row],[Precio]]&gt;=251,Tabla3[[#This Row],[Precio]]-(Tabla3[[#This Row],[Precio]]*2%),IF(Tabla3[[#This Row],[Precio]]&gt;=50,Tabla3[[#This Row],[Precio]]-(Tabla3[[#This Row],[Precio]]*0.5%),Tabla3[[#This Row],[Precio]])))</calculatedColumnFormula>
    </tableColumn>
    <tableColumn id="8" name="Link1" dataDxfId="9">
      <calculatedColumnFormula>HYPERLINK(CONCATENATE("http://www.mercadopublico.cl/TiendaFicha/Ficha?idProducto=",Tabla3[[#This Row],[ID]]))</calculatedColumnFormula>
    </tableColumn>
    <tableColumn id="10" name="Link" dataDxfId="8" dataCellStyle="Hipervínculo">
      <calculatedColumnFormula>HYPERLINK(Tabla3[[#This Row],[Link1]],"Link")</calculatedColumnFormula>
    </tableColumn>
  </tableColumns>
  <tableStyleInfo name="TableStyleMedium5" showFirstColumn="0" showLastColumn="0" showRowStripes="1" showColumnStripes="0"/>
</table>
</file>

<file path=xl/tables/table4.xml><?xml version="1.0" encoding="utf-8"?>
<table xmlns="http://schemas.openxmlformats.org/spreadsheetml/2006/main" id="4" name="Tabla35" displayName="Tabla35" ref="A2:F4" totalsRowShown="0" headerRowDxfId="7" dataDxfId="6">
  <autoFilter ref="A2:F4"/>
  <tableColumns count="6">
    <tableColumn id="1" name="ID" dataDxfId="5"/>
    <tableColumn id="2" name="TipoProducto" dataDxfId="4"/>
    <tableColumn id="4" name="NombreProducto" dataDxfId="3"/>
    <tableColumn id="5" name="Descripcion" dataDxfId="2"/>
    <tableColumn id="8" name="Link1" dataDxfId="1">
      <calculatedColumnFormula>HYPERLINK(CONCATENATE("http://www.mercadopublico.cl/TiendaFicha/Ficha?idProducto=",Tabla35[[#This Row],[ID]]))</calculatedColumnFormula>
    </tableColumn>
    <tableColumn id="10" name="Link" dataDxfId="0">
      <calculatedColumnFormula>HYPERLINK(Tabla35[[#This Row],[Link1]],"Link")</calculatedColumnFormula>
    </tableColumn>
  </tableColumns>
  <tableStyleInfo name="TableStyleMedium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showGridLines="0" zoomScale="90" zoomScaleNormal="90" workbookViewId="0">
      <selection activeCell="D11" sqref="D11"/>
    </sheetView>
  </sheetViews>
  <sheetFormatPr baseColWidth="10" defaultColWidth="11.42578125" defaultRowHeight="48.75" customHeight="1" x14ac:dyDescent="0.25"/>
  <cols>
    <col min="1" max="1" width="8.7109375" style="1" customWidth="1"/>
    <col min="2" max="2" width="15.5703125" style="1" customWidth="1"/>
    <col min="3" max="3" width="13.7109375" style="1" customWidth="1"/>
    <col min="4" max="4" width="35.7109375" style="1" customWidth="1"/>
    <col min="5" max="5" width="89.7109375" style="2" customWidth="1"/>
    <col min="6" max="6" width="14.7109375" style="1" customWidth="1"/>
    <col min="7" max="7" width="11" style="3" hidden="1" customWidth="1"/>
    <col min="8" max="8" width="14.7109375" style="3" customWidth="1"/>
    <col min="9" max="9" width="22" style="1" hidden="1" customWidth="1"/>
    <col min="10" max="10" width="15.5703125" style="1" customWidth="1"/>
    <col min="11" max="16384" width="11.42578125" style="1"/>
  </cols>
  <sheetData>
    <row r="1" spans="1:10" ht="121.5" customHeight="1" x14ac:dyDescent="0.25"/>
    <row r="2" spans="1:10" ht="12.75" x14ac:dyDescent="0.25">
      <c r="A2" s="8" t="s">
        <v>0</v>
      </c>
      <c r="B2" s="8" t="s">
        <v>1</v>
      </c>
      <c r="C2" s="8" t="s">
        <v>2</v>
      </c>
      <c r="D2" s="8" t="s">
        <v>3</v>
      </c>
      <c r="E2" s="9" t="s">
        <v>4</v>
      </c>
      <c r="F2" s="8" t="s">
        <v>5</v>
      </c>
      <c r="G2" s="10" t="s">
        <v>6</v>
      </c>
      <c r="H2" s="10" t="s">
        <v>7</v>
      </c>
      <c r="I2" s="8" t="s">
        <v>8</v>
      </c>
      <c r="J2" s="11" t="s">
        <v>9</v>
      </c>
    </row>
    <row r="3" spans="1:10" ht="48.75" customHeight="1" x14ac:dyDescent="0.25">
      <c r="A3" s="12">
        <v>1388704</v>
      </c>
      <c r="B3" s="12" t="s">
        <v>10</v>
      </c>
      <c r="C3" s="12" t="s">
        <v>11</v>
      </c>
      <c r="D3" s="12" t="s">
        <v>1591</v>
      </c>
      <c r="E3" s="13" t="s">
        <v>2034</v>
      </c>
      <c r="F3" s="12" t="s">
        <v>1592</v>
      </c>
      <c r="G3" s="14">
        <v>180.46</v>
      </c>
      <c r="H3" s="14">
        <f>IF(Tabla1[[#This Row],[Precio]]&gt;=1001,Tabla1[[#This Row],[Precio]]-(Tabla1[[#This Row],[Precio]]*2.5%),IF(Tabla1[[#This Row],[Precio]]&gt;=251,Tabla1[[#This Row],[Precio]]-(Tabla1[[#This Row],[Precio]]*2%),IF(Tabla1[[#This Row],[Precio]]&gt;=50,Tabla1[[#This Row],[Precio]]-(Tabla1[[#This Row],[Precio]]*0.5%),Tabla1[[#This Row],[Precio]])))</f>
        <v>179.55770000000001</v>
      </c>
      <c r="I3" s="15" t="str">
        <f>HYPERLINK(CONCATENATE("http://www.mercadopublico.cl/TiendaFicha/Ficha?idProducto=",Tabla1[[#This Row],[ID]]))</f>
        <v>http://www.mercadopublico.cl/TiendaFicha/Ficha?idProducto=1388704</v>
      </c>
      <c r="J3" s="15" t="str">
        <f>HYPERLINK(Tabla1[[#This Row],[Link1]],"Link")</f>
        <v>Link</v>
      </c>
    </row>
    <row r="4" spans="1:10" ht="48.75" customHeight="1" x14ac:dyDescent="0.25">
      <c r="A4" s="12">
        <v>1331523</v>
      </c>
      <c r="B4" s="12" t="s">
        <v>10</v>
      </c>
      <c r="C4" s="12" t="s">
        <v>19</v>
      </c>
      <c r="D4" s="12" t="s">
        <v>1580</v>
      </c>
      <c r="E4" s="13" t="s">
        <v>1581</v>
      </c>
      <c r="F4" s="12" t="s">
        <v>1582</v>
      </c>
      <c r="G4" s="14">
        <v>120.25</v>
      </c>
      <c r="H4" s="14">
        <f>IF(Tabla1[[#This Row],[Precio]]&gt;=1001,Tabla1[[#This Row],[Precio]]-(Tabla1[[#This Row],[Precio]]*2.5%),IF(Tabla1[[#This Row],[Precio]]&gt;=251,Tabla1[[#This Row],[Precio]]-(Tabla1[[#This Row],[Precio]]*2%),IF(Tabla1[[#This Row],[Precio]]&gt;=50,Tabla1[[#This Row],[Precio]]-(Tabla1[[#This Row],[Precio]]*0.5%),Tabla1[[#This Row],[Precio]])))</f>
        <v>119.64875000000001</v>
      </c>
      <c r="I4" s="15" t="str">
        <f>HYPERLINK(CONCATENATE("http://www.mercadopublico.cl/TiendaFicha/Ficha?idProducto=",Tabla1[[#This Row],[ID]]))</f>
        <v>http://www.mercadopublico.cl/TiendaFicha/Ficha?idProducto=1331523</v>
      </c>
      <c r="J4" s="15" t="str">
        <f>HYPERLINK(Tabla1[[#This Row],[Link1]],"Link")</f>
        <v>Link</v>
      </c>
    </row>
    <row r="5" spans="1:10" ht="48.75" customHeight="1" x14ac:dyDescent="0.25">
      <c r="A5" s="12">
        <v>1126080</v>
      </c>
      <c r="B5" s="12" t="s">
        <v>10</v>
      </c>
      <c r="C5" s="12" t="s">
        <v>19</v>
      </c>
      <c r="D5" s="12" t="s">
        <v>1268</v>
      </c>
      <c r="E5" s="13" t="s">
        <v>1269</v>
      </c>
      <c r="F5" s="12" t="s">
        <v>1270</v>
      </c>
      <c r="G5" s="14">
        <v>126</v>
      </c>
      <c r="H5" s="14">
        <f>IF(Tabla1[[#This Row],[Precio]]&gt;=1001,Tabla1[[#This Row],[Precio]]-(Tabla1[[#This Row],[Precio]]*2.5%),IF(Tabla1[[#This Row],[Precio]]&gt;=251,Tabla1[[#This Row],[Precio]]-(Tabla1[[#This Row],[Precio]]*2%),IF(Tabla1[[#This Row],[Precio]]&gt;=50,Tabla1[[#This Row],[Precio]]-(Tabla1[[#This Row],[Precio]]*0.5%),Tabla1[[#This Row],[Precio]])))</f>
        <v>125.37</v>
      </c>
      <c r="I5" s="15" t="str">
        <f>HYPERLINK(CONCATENATE("http://www.mercadopublico.cl/TiendaFicha/Ficha?idProducto=",Tabla1[[#This Row],[ID]]))</f>
        <v>http://www.mercadopublico.cl/TiendaFicha/Ficha?idProducto=1126080</v>
      </c>
      <c r="J5" s="15" t="str">
        <f>HYPERLINK(Tabla1[[#This Row],[Link1]],"Link")</f>
        <v>Link</v>
      </c>
    </row>
    <row r="6" spans="1:10" ht="48.75" customHeight="1" x14ac:dyDescent="0.25">
      <c r="A6" s="12">
        <v>1389823</v>
      </c>
      <c r="B6" s="12" t="s">
        <v>10</v>
      </c>
      <c r="C6" s="12" t="s">
        <v>19</v>
      </c>
      <c r="D6" s="12" t="s">
        <v>20</v>
      </c>
      <c r="E6" s="13" t="s">
        <v>611</v>
      </c>
      <c r="F6" s="12" t="s">
        <v>21</v>
      </c>
      <c r="G6" s="14">
        <v>490</v>
      </c>
      <c r="H6" s="14">
        <f>IF(Tabla1[[#This Row],[Precio]]&gt;=1001,Tabla1[[#This Row],[Precio]]-(Tabla1[[#This Row],[Precio]]*2.5%),IF(Tabla1[[#This Row],[Precio]]&gt;=251,Tabla1[[#This Row],[Precio]]-(Tabla1[[#This Row],[Precio]]*2%),IF(Tabla1[[#This Row],[Precio]]&gt;=50,Tabla1[[#This Row],[Precio]]-(Tabla1[[#This Row],[Precio]]*0.5%),Tabla1[[#This Row],[Precio]])))</f>
        <v>480.2</v>
      </c>
      <c r="I6" s="15" t="str">
        <f>HYPERLINK(CONCATENATE("http://www.mercadopublico.cl/TiendaFicha/Ficha?idProducto=",Tabla1[[#This Row],[ID]]))</f>
        <v>http://www.mercadopublico.cl/TiendaFicha/Ficha?idProducto=1389823</v>
      </c>
      <c r="J6" s="15" t="str">
        <f>HYPERLINK(Tabla1[[#This Row],[Link1]],"Link")</f>
        <v>Link</v>
      </c>
    </row>
    <row r="7" spans="1:10" ht="48.75" customHeight="1" x14ac:dyDescent="0.25">
      <c r="A7" s="12">
        <v>1385485</v>
      </c>
      <c r="B7" s="12" t="s">
        <v>10</v>
      </c>
      <c r="C7" s="12" t="s">
        <v>41</v>
      </c>
      <c r="D7" s="12" t="s">
        <v>1588</v>
      </c>
      <c r="E7" s="13" t="s">
        <v>1589</v>
      </c>
      <c r="F7" s="12" t="s">
        <v>1590</v>
      </c>
      <c r="G7" s="14">
        <v>266.5</v>
      </c>
      <c r="H7" s="14">
        <f>IF(Tabla1[[#This Row],[Precio]]&gt;=1001,Tabla1[[#This Row],[Precio]]-(Tabla1[[#This Row],[Precio]]*2.5%),IF(Tabla1[[#This Row],[Precio]]&gt;=251,Tabla1[[#This Row],[Precio]]-(Tabla1[[#This Row],[Precio]]*2%),IF(Tabla1[[#This Row],[Precio]]&gt;=50,Tabla1[[#This Row],[Precio]]-(Tabla1[[#This Row],[Precio]]*0.5%),Tabla1[[#This Row],[Precio]])))</f>
        <v>261.17</v>
      </c>
      <c r="I7" s="15" t="str">
        <f>HYPERLINK(CONCATENATE("http://www.mercadopublico.cl/TiendaFicha/Ficha?idProducto=",Tabla1[[#This Row],[ID]]))</f>
        <v>http://www.mercadopublico.cl/TiendaFicha/Ficha?idProducto=1385485</v>
      </c>
      <c r="J7" s="15" t="str">
        <f>HYPERLINK(Tabla1[[#This Row],[Link1]],"Link")</f>
        <v>Link</v>
      </c>
    </row>
    <row r="8" spans="1:10" ht="48.75" customHeight="1" x14ac:dyDescent="0.25">
      <c r="A8" s="12">
        <v>1126085</v>
      </c>
      <c r="B8" s="12" t="s">
        <v>10</v>
      </c>
      <c r="C8" s="12" t="s">
        <v>41</v>
      </c>
      <c r="D8" s="12" t="s">
        <v>2075</v>
      </c>
      <c r="E8" s="13" t="s">
        <v>2076</v>
      </c>
      <c r="F8" s="12" t="s">
        <v>2215</v>
      </c>
      <c r="G8" s="14">
        <v>132.08000000000001</v>
      </c>
      <c r="H8" s="14">
        <f>IF(Tabla1[[#This Row],[Precio]]&gt;=1001,Tabla1[[#This Row],[Precio]]-(Tabla1[[#This Row],[Precio]]*2.5%),IF(Tabla1[[#This Row],[Precio]]&gt;=251,Tabla1[[#This Row],[Precio]]-(Tabla1[[#This Row],[Precio]]*2%),IF(Tabla1[[#This Row],[Precio]]&gt;=50,Tabla1[[#This Row],[Precio]]-(Tabla1[[#This Row],[Precio]]*0.5%),Tabla1[[#This Row],[Precio]])))</f>
        <v>131.4196</v>
      </c>
      <c r="I8" s="15" t="str">
        <f>HYPERLINK(CONCATENATE("http://www.mercadopublico.cl/TiendaFicha/Ficha?idProducto=",Tabla1[[#This Row],[ID]]))</f>
        <v>http://www.mercadopublico.cl/TiendaFicha/Ficha?idProducto=1126085</v>
      </c>
      <c r="J8" s="15" t="str">
        <f>HYPERLINK(Tabla1[[#This Row],[Link1]],"Link")</f>
        <v>Link</v>
      </c>
    </row>
    <row r="9" spans="1:10" ht="48.75" customHeight="1" x14ac:dyDescent="0.25">
      <c r="A9" s="12">
        <v>1126087</v>
      </c>
      <c r="B9" s="12" t="s">
        <v>10</v>
      </c>
      <c r="C9" s="12" t="s">
        <v>41</v>
      </c>
      <c r="D9" s="12" t="s">
        <v>2197</v>
      </c>
      <c r="E9" s="13" t="s">
        <v>2198</v>
      </c>
      <c r="F9" s="12" t="s">
        <v>2216</v>
      </c>
      <c r="G9" s="14">
        <v>712</v>
      </c>
      <c r="H9" s="14">
        <f>IF(Tabla1[[#This Row],[Precio]]&gt;=1001,Tabla1[[#This Row],[Precio]]-(Tabla1[[#This Row],[Precio]]*2.5%),IF(Tabla1[[#This Row],[Precio]]&gt;=251,Tabla1[[#This Row],[Precio]]-(Tabla1[[#This Row],[Precio]]*2%),IF(Tabla1[[#This Row],[Precio]]&gt;=50,Tabla1[[#This Row],[Precio]]-(Tabla1[[#This Row],[Precio]]*0.5%),Tabla1[[#This Row],[Precio]])))</f>
        <v>697.76</v>
      </c>
      <c r="I9" s="15" t="str">
        <f>HYPERLINK(CONCATENATE("http://www.mercadopublico.cl/TiendaFicha/Ficha?idProducto=",Tabla1[[#This Row],[ID]]))</f>
        <v>http://www.mercadopublico.cl/TiendaFicha/Ficha?idProducto=1126087</v>
      </c>
      <c r="J9" s="15" t="str">
        <f>HYPERLINK(Tabla1[[#This Row],[Link1]],"Link")</f>
        <v>Link</v>
      </c>
    </row>
    <row r="10" spans="1:10" ht="48.75" customHeight="1" x14ac:dyDescent="0.25">
      <c r="A10" s="12">
        <v>1126090</v>
      </c>
      <c r="B10" s="12" t="s">
        <v>10</v>
      </c>
      <c r="C10" s="12" t="s">
        <v>41</v>
      </c>
      <c r="D10" s="12" t="s">
        <v>1577</v>
      </c>
      <c r="E10" s="13" t="s">
        <v>1578</v>
      </c>
      <c r="F10" s="12" t="s">
        <v>1579</v>
      </c>
      <c r="G10" s="14">
        <v>153.16</v>
      </c>
      <c r="H10" s="14">
        <f>IF(Tabla1[[#This Row],[Precio]]&gt;=1001,Tabla1[[#This Row],[Precio]]-(Tabla1[[#This Row],[Precio]]*2.5%),IF(Tabla1[[#This Row],[Precio]]&gt;=251,Tabla1[[#This Row],[Precio]]-(Tabla1[[#This Row],[Precio]]*2%),IF(Tabla1[[#This Row],[Precio]]&gt;=50,Tabla1[[#This Row],[Precio]]-(Tabla1[[#This Row],[Precio]]*0.5%),Tabla1[[#This Row],[Precio]])))</f>
        <v>152.39419999999998</v>
      </c>
      <c r="I10" s="15" t="str">
        <f>HYPERLINK(CONCATENATE("http://www.mercadopublico.cl/TiendaFicha/Ficha?idProducto=",Tabla1[[#This Row],[ID]]))</f>
        <v>http://www.mercadopublico.cl/TiendaFicha/Ficha?idProducto=1126090</v>
      </c>
      <c r="J10" s="15" t="str">
        <f>HYPERLINK(Tabla1[[#This Row],[Link1]],"Link")</f>
        <v>Link</v>
      </c>
    </row>
    <row r="11" spans="1:10" ht="48.75" customHeight="1" x14ac:dyDescent="0.25">
      <c r="A11" s="12">
        <v>1339996</v>
      </c>
      <c r="B11" s="12" t="s">
        <v>10</v>
      </c>
      <c r="C11" s="12" t="s">
        <v>41</v>
      </c>
      <c r="D11" s="12" t="s">
        <v>1583</v>
      </c>
      <c r="E11" s="13" t="s">
        <v>1584</v>
      </c>
      <c r="F11" s="12" t="s">
        <v>2217</v>
      </c>
      <c r="G11" s="14">
        <v>451.06</v>
      </c>
      <c r="H11" s="14">
        <f>IF(Tabla1[[#This Row],[Precio]]&gt;=1001,Tabla1[[#This Row],[Precio]]-(Tabla1[[#This Row],[Precio]]*2.5%),IF(Tabla1[[#This Row],[Precio]]&gt;=251,Tabla1[[#This Row],[Precio]]-(Tabla1[[#This Row],[Precio]]*2%),IF(Tabla1[[#This Row],[Precio]]&gt;=50,Tabla1[[#This Row],[Precio]]-(Tabla1[[#This Row],[Precio]]*0.5%),Tabla1[[#This Row],[Precio]])))</f>
        <v>442.03879999999998</v>
      </c>
      <c r="I11" s="15" t="str">
        <f>HYPERLINK(CONCATENATE("http://www.mercadopublico.cl/TiendaFicha/Ficha?idProducto=",Tabla1[[#This Row],[ID]]))</f>
        <v>http://www.mercadopublico.cl/TiendaFicha/Ficha?idProducto=1339996</v>
      </c>
      <c r="J11" s="15" t="str">
        <f>HYPERLINK(Tabla1[[#This Row],[Link1]],"Link")</f>
        <v>Link</v>
      </c>
    </row>
    <row r="12" spans="1:10" ht="48.75" customHeight="1" x14ac:dyDescent="0.25">
      <c r="A12" s="12">
        <v>1342413</v>
      </c>
      <c r="B12" s="12" t="s">
        <v>10</v>
      </c>
      <c r="C12" s="12" t="s">
        <v>41</v>
      </c>
      <c r="D12" s="12" t="s">
        <v>1169</v>
      </c>
      <c r="E12" s="13" t="s">
        <v>1170</v>
      </c>
      <c r="F12" s="12" t="s">
        <v>1179</v>
      </c>
      <c r="G12" s="14">
        <v>332.04</v>
      </c>
      <c r="H12" s="14">
        <f>IF(Tabla1[[#This Row],[Precio]]&gt;=1001,Tabla1[[#This Row],[Precio]]-(Tabla1[[#This Row],[Precio]]*2.5%),IF(Tabla1[[#This Row],[Precio]]&gt;=251,Tabla1[[#This Row],[Precio]]-(Tabla1[[#This Row],[Precio]]*2%),IF(Tabla1[[#This Row],[Precio]]&gt;=50,Tabla1[[#This Row],[Precio]]-(Tabla1[[#This Row],[Precio]]*0.5%),Tabla1[[#This Row],[Precio]])))</f>
        <v>325.39920000000001</v>
      </c>
      <c r="I12" s="15" t="str">
        <f>HYPERLINK(CONCATENATE("http://www.mercadopublico.cl/TiendaFicha/Ficha?idProducto=",Tabla1[[#This Row],[ID]]))</f>
        <v>http://www.mercadopublico.cl/TiendaFicha/Ficha?idProducto=1342413</v>
      </c>
      <c r="J12" s="15" t="str">
        <f>HYPERLINK(Tabla1[[#This Row],[Link1]],"Link")</f>
        <v>Link</v>
      </c>
    </row>
    <row r="13" spans="1:10" ht="48.75" customHeight="1" x14ac:dyDescent="0.25">
      <c r="A13" s="12">
        <v>1343812</v>
      </c>
      <c r="B13" s="12" t="s">
        <v>10</v>
      </c>
      <c r="C13" s="12" t="s">
        <v>41</v>
      </c>
      <c r="D13" s="12" t="s">
        <v>43</v>
      </c>
      <c r="E13" s="13" t="s">
        <v>612</v>
      </c>
      <c r="F13" s="12" t="s">
        <v>42</v>
      </c>
      <c r="G13" s="14">
        <v>361.71</v>
      </c>
      <c r="H13" s="14">
        <f>IF(Tabla1[[#This Row],[Precio]]&gt;=1001,Tabla1[[#This Row],[Precio]]-(Tabla1[[#This Row],[Precio]]*2.5%),IF(Tabla1[[#This Row],[Precio]]&gt;=251,Tabla1[[#This Row],[Precio]]-(Tabla1[[#This Row],[Precio]]*2%),IF(Tabla1[[#This Row],[Precio]]&gt;=50,Tabla1[[#This Row],[Precio]]-(Tabla1[[#This Row],[Precio]]*0.5%),Tabla1[[#This Row],[Precio]])))</f>
        <v>354.47579999999999</v>
      </c>
      <c r="I13" s="15" t="str">
        <f>HYPERLINK(CONCATENATE("http://www.mercadopublico.cl/TiendaFicha/Ficha?idProducto=",Tabla1[[#This Row],[ID]]))</f>
        <v>http://www.mercadopublico.cl/TiendaFicha/Ficha?idProducto=1343812</v>
      </c>
      <c r="J13" s="15" t="str">
        <f>HYPERLINK(Tabla1[[#This Row],[Link1]],"Link")</f>
        <v>Link</v>
      </c>
    </row>
    <row r="14" spans="1:10" ht="48.75" customHeight="1" x14ac:dyDescent="0.25">
      <c r="A14" s="12">
        <v>1331525</v>
      </c>
      <c r="B14" s="12" t="s">
        <v>10</v>
      </c>
      <c r="C14" s="12" t="s">
        <v>41</v>
      </c>
      <c r="D14" s="12" t="s">
        <v>1271</v>
      </c>
      <c r="E14" s="13" t="s">
        <v>1272</v>
      </c>
      <c r="F14" s="12" t="s">
        <v>1273</v>
      </c>
      <c r="G14" s="14">
        <v>377.04</v>
      </c>
      <c r="H14" s="14">
        <f>IF(Tabla1[[#This Row],[Precio]]&gt;=1001,Tabla1[[#This Row],[Precio]]-(Tabla1[[#This Row],[Precio]]*2.5%),IF(Tabla1[[#This Row],[Precio]]&gt;=251,Tabla1[[#This Row],[Precio]]-(Tabla1[[#This Row],[Precio]]*2%),IF(Tabla1[[#This Row],[Precio]]&gt;=50,Tabla1[[#This Row],[Precio]]-(Tabla1[[#This Row],[Precio]]*0.5%),Tabla1[[#This Row],[Precio]])))</f>
        <v>369.49920000000003</v>
      </c>
      <c r="I14" s="15" t="str">
        <f>HYPERLINK(CONCATENATE("http://www.mercadopublico.cl/TiendaFicha/Ficha?idProducto=",Tabla1[[#This Row],[ID]]))</f>
        <v>http://www.mercadopublico.cl/TiendaFicha/Ficha?idProducto=1331525</v>
      </c>
      <c r="J14" s="15" t="str">
        <f>HYPERLINK(Tabla1[[#This Row],[Link1]],"Link")</f>
        <v>Link</v>
      </c>
    </row>
    <row r="15" spans="1:10" ht="48.75" customHeight="1" x14ac:dyDescent="0.25">
      <c r="A15" s="12">
        <v>1353620</v>
      </c>
      <c r="B15" s="12" t="s">
        <v>10</v>
      </c>
      <c r="C15" s="12" t="s">
        <v>54</v>
      </c>
      <c r="D15" s="12" t="s">
        <v>1585</v>
      </c>
      <c r="E15" s="13" t="s">
        <v>2061</v>
      </c>
      <c r="F15" s="12" t="s">
        <v>1586</v>
      </c>
      <c r="G15" s="14">
        <v>127.6</v>
      </c>
      <c r="H15" s="14">
        <f>IF(Tabla1[[#This Row],[Precio]]&gt;=1001,Tabla1[[#This Row],[Precio]]-(Tabla1[[#This Row],[Precio]]*2.5%),IF(Tabla1[[#This Row],[Precio]]&gt;=251,Tabla1[[#This Row],[Precio]]-(Tabla1[[#This Row],[Precio]]*2%),IF(Tabla1[[#This Row],[Precio]]&gt;=50,Tabla1[[#This Row],[Precio]]-(Tabla1[[#This Row],[Precio]]*0.5%),Tabla1[[#This Row],[Precio]])))</f>
        <v>126.96199999999999</v>
      </c>
      <c r="I15" s="15" t="str">
        <f>HYPERLINK(CONCATENATE("http://www.mercadopublico.cl/TiendaFicha/Ficha?idProducto=",Tabla1[[#This Row],[ID]]))</f>
        <v>http://www.mercadopublico.cl/TiendaFicha/Ficha?idProducto=1353620</v>
      </c>
      <c r="J15" s="15" t="str">
        <f>HYPERLINK(Tabla1[[#This Row],[Link1]],"Link")</f>
        <v>Link</v>
      </c>
    </row>
    <row r="16" spans="1:10" ht="48.75" customHeight="1" x14ac:dyDescent="0.25">
      <c r="A16" s="12">
        <v>1515185</v>
      </c>
      <c r="B16" s="12" t="s">
        <v>12</v>
      </c>
      <c r="C16" s="12" t="s">
        <v>11</v>
      </c>
      <c r="D16" s="12" t="s">
        <v>2035</v>
      </c>
      <c r="E16" s="13" t="s">
        <v>2036</v>
      </c>
      <c r="F16" s="12" t="s">
        <v>2218</v>
      </c>
      <c r="G16" s="14">
        <v>517.64</v>
      </c>
      <c r="H16" s="14">
        <f>IF(Tabla1[[#This Row],[Precio]]&gt;=1001,Tabla1[[#This Row],[Precio]]-(Tabla1[[#This Row],[Precio]]*2.5%),IF(Tabla1[[#This Row],[Precio]]&gt;=251,Tabla1[[#This Row],[Precio]]-(Tabla1[[#This Row],[Precio]]*2%),IF(Tabla1[[#This Row],[Precio]]&gt;=50,Tabla1[[#This Row],[Precio]]-(Tabla1[[#This Row],[Precio]]*0.5%),Tabla1[[#This Row],[Precio]])))</f>
        <v>507.28719999999998</v>
      </c>
      <c r="I16" s="15" t="str">
        <f>HYPERLINK(CONCATENATE("http://www.mercadopublico.cl/TiendaFicha/Ficha?idProducto=",Tabla1[[#This Row],[ID]]))</f>
        <v>http://www.mercadopublico.cl/TiendaFicha/Ficha?idProducto=1515185</v>
      </c>
      <c r="J16" s="15" t="str">
        <f>HYPERLINK(Tabla1[[#This Row],[Link1]],"Link")</f>
        <v>Link</v>
      </c>
    </row>
    <row r="17" spans="1:10" ht="48.75" customHeight="1" x14ac:dyDescent="0.25">
      <c r="A17" s="12">
        <v>1331527</v>
      </c>
      <c r="B17" s="12" t="s">
        <v>12</v>
      </c>
      <c r="C17" s="12" t="s">
        <v>11</v>
      </c>
      <c r="D17" s="12" t="s">
        <v>1604</v>
      </c>
      <c r="E17" s="13" t="s">
        <v>1605</v>
      </c>
      <c r="F17" s="12" t="s">
        <v>1606</v>
      </c>
      <c r="G17" s="14">
        <v>397.76</v>
      </c>
      <c r="H17" s="14">
        <f>IF(Tabla1[[#This Row],[Precio]]&gt;=1001,Tabla1[[#This Row],[Precio]]-(Tabla1[[#This Row],[Precio]]*2.5%),IF(Tabla1[[#This Row],[Precio]]&gt;=251,Tabla1[[#This Row],[Precio]]-(Tabla1[[#This Row],[Precio]]*2%),IF(Tabla1[[#This Row],[Precio]]&gt;=50,Tabla1[[#This Row],[Precio]]-(Tabla1[[#This Row],[Precio]]*0.5%),Tabla1[[#This Row],[Precio]])))</f>
        <v>389.8048</v>
      </c>
      <c r="I17" s="15" t="str">
        <f>HYPERLINK(CONCATENATE("http://www.mercadopublico.cl/TiendaFicha/Ficha?idProducto=",Tabla1[[#This Row],[ID]]))</f>
        <v>http://www.mercadopublico.cl/TiendaFicha/Ficha?idProducto=1331527</v>
      </c>
      <c r="J17" s="15" t="str">
        <f>HYPERLINK(Tabla1[[#This Row],[Link1]],"Link")</f>
        <v>Link</v>
      </c>
    </row>
    <row r="18" spans="1:10" ht="48.75" customHeight="1" x14ac:dyDescent="0.25">
      <c r="A18" s="12">
        <v>1331528</v>
      </c>
      <c r="B18" s="12" t="s">
        <v>12</v>
      </c>
      <c r="C18" s="12" t="s">
        <v>11</v>
      </c>
      <c r="D18" s="12" t="s">
        <v>1607</v>
      </c>
      <c r="E18" s="13" t="s">
        <v>1608</v>
      </c>
      <c r="F18" s="12" t="s">
        <v>1487</v>
      </c>
      <c r="G18" s="14">
        <v>219.09</v>
      </c>
      <c r="H18" s="14">
        <f>IF(Tabla1[[#This Row],[Precio]]&gt;=1001,Tabla1[[#This Row],[Precio]]-(Tabla1[[#This Row],[Precio]]*2.5%),IF(Tabla1[[#This Row],[Precio]]&gt;=251,Tabla1[[#This Row],[Precio]]-(Tabla1[[#This Row],[Precio]]*2%),IF(Tabla1[[#This Row],[Precio]]&gt;=50,Tabla1[[#This Row],[Precio]]-(Tabla1[[#This Row],[Precio]]*0.5%),Tabla1[[#This Row],[Precio]])))</f>
        <v>217.99455</v>
      </c>
      <c r="I18" s="15" t="str">
        <f>HYPERLINK(CONCATENATE("http://www.mercadopublico.cl/TiendaFicha/Ficha?idProducto=",Tabla1[[#This Row],[ID]]))</f>
        <v>http://www.mercadopublico.cl/TiendaFicha/Ficha?idProducto=1331528</v>
      </c>
      <c r="J18" s="15" t="str">
        <f>HYPERLINK(Tabla1[[#This Row],[Link1]],"Link")</f>
        <v>Link</v>
      </c>
    </row>
    <row r="19" spans="1:10" ht="48.75" customHeight="1" x14ac:dyDescent="0.25">
      <c r="A19" s="12">
        <v>1165729</v>
      </c>
      <c r="B19" s="12" t="s">
        <v>12</v>
      </c>
      <c r="C19" s="12" t="s">
        <v>11</v>
      </c>
      <c r="D19" s="12" t="s">
        <v>1599</v>
      </c>
      <c r="E19" s="13" t="s">
        <v>1600</v>
      </c>
      <c r="F19" s="12" t="s">
        <v>1601</v>
      </c>
      <c r="G19" s="14">
        <v>38.75</v>
      </c>
      <c r="H19" s="14">
        <f>IF(Tabla1[[#This Row],[Precio]]&gt;=1001,Tabla1[[#This Row],[Precio]]-(Tabla1[[#This Row],[Precio]]*2.5%),IF(Tabla1[[#This Row],[Precio]]&gt;=251,Tabla1[[#This Row],[Precio]]-(Tabla1[[#This Row],[Precio]]*2%),IF(Tabla1[[#This Row],[Precio]]&gt;=50,Tabla1[[#This Row],[Precio]]-(Tabla1[[#This Row],[Precio]]*0.5%),Tabla1[[#This Row],[Precio]])))</f>
        <v>38.75</v>
      </c>
      <c r="I19" s="15" t="str">
        <f>HYPERLINK(CONCATENATE("http://www.mercadopublico.cl/TiendaFicha/Ficha?idProducto=",Tabla1[[#This Row],[ID]]))</f>
        <v>http://www.mercadopublico.cl/TiendaFicha/Ficha?idProducto=1165729</v>
      </c>
      <c r="J19" s="15" t="str">
        <f>HYPERLINK(Tabla1[[#This Row],[Link1]],"Link")</f>
        <v>Link</v>
      </c>
    </row>
    <row r="20" spans="1:10" ht="48.75" customHeight="1" x14ac:dyDescent="0.25">
      <c r="A20" s="12">
        <v>1152254</v>
      </c>
      <c r="B20" s="12" t="s">
        <v>12</v>
      </c>
      <c r="C20" s="12" t="s">
        <v>11</v>
      </c>
      <c r="D20" s="12" t="s">
        <v>1593</v>
      </c>
      <c r="E20" s="13" t="s">
        <v>1594</v>
      </c>
      <c r="F20" s="12" t="s">
        <v>1595</v>
      </c>
      <c r="G20" s="14">
        <v>61.54</v>
      </c>
      <c r="H20" s="14">
        <f>IF(Tabla1[[#This Row],[Precio]]&gt;=1001,Tabla1[[#This Row],[Precio]]-(Tabla1[[#This Row],[Precio]]*2.5%),IF(Tabla1[[#This Row],[Precio]]&gt;=251,Tabla1[[#This Row],[Precio]]-(Tabla1[[#This Row],[Precio]]*2%),IF(Tabla1[[#This Row],[Precio]]&gt;=50,Tabla1[[#This Row],[Precio]]-(Tabla1[[#This Row],[Precio]]*0.5%),Tabla1[[#This Row],[Precio]])))</f>
        <v>61.232300000000002</v>
      </c>
      <c r="I20" s="15" t="str">
        <f>HYPERLINK(CONCATENATE("http://www.mercadopublico.cl/TiendaFicha/Ficha?idProducto=",Tabla1[[#This Row],[ID]]))</f>
        <v>http://www.mercadopublico.cl/TiendaFicha/Ficha?idProducto=1152254</v>
      </c>
      <c r="J20" s="15" t="str">
        <f>HYPERLINK(Tabla1[[#This Row],[Link1]],"Link")</f>
        <v>Link</v>
      </c>
    </row>
    <row r="21" spans="1:10" ht="48.75" customHeight="1" x14ac:dyDescent="0.25">
      <c r="A21" s="12">
        <v>1152256</v>
      </c>
      <c r="B21" s="12" t="s">
        <v>12</v>
      </c>
      <c r="C21" s="12" t="s">
        <v>11</v>
      </c>
      <c r="D21" s="12" t="s">
        <v>1596</v>
      </c>
      <c r="E21" s="13" t="s">
        <v>1597</v>
      </c>
      <c r="F21" s="12" t="s">
        <v>1598</v>
      </c>
      <c r="G21" s="14">
        <v>162</v>
      </c>
      <c r="H21" s="14">
        <f>IF(Tabla1[[#This Row],[Precio]]&gt;=1001,Tabla1[[#This Row],[Precio]]-(Tabla1[[#This Row],[Precio]]*2.5%),IF(Tabla1[[#This Row],[Precio]]&gt;=251,Tabla1[[#This Row],[Precio]]-(Tabla1[[#This Row],[Precio]]*2%),IF(Tabla1[[#This Row],[Precio]]&gt;=50,Tabla1[[#This Row],[Precio]]-(Tabla1[[#This Row],[Precio]]*0.5%),Tabla1[[#This Row],[Precio]])))</f>
        <v>161.19</v>
      </c>
      <c r="I21" s="15" t="str">
        <f>HYPERLINK(CONCATENATE("http://www.mercadopublico.cl/TiendaFicha/Ficha?idProducto=",Tabla1[[#This Row],[ID]]))</f>
        <v>http://www.mercadopublico.cl/TiendaFicha/Ficha?idProducto=1152256</v>
      </c>
      <c r="J21" s="15" t="str">
        <f>HYPERLINK(Tabla1[[#This Row],[Link1]],"Link")</f>
        <v>Link</v>
      </c>
    </row>
    <row r="22" spans="1:10" ht="48.75" customHeight="1" x14ac:dyDescent="0.25">
      <c r="A22" s="12">
        <v>1428629</v>
      </c>
      <c r="B22" s="12" t="s">
        <v>12</v>
      </c>
      <c r="C22" s="12" t="s">
        <v>19</v>
      </c>
      <c r="D22" s="12" t="s">
        <v>1615</v>
      </c>
      <c r="E22" s="13" t="s">
        <v>2071</v>
      </c>
      <c r="F22" s="12" t="s">
        <v>1616</v>
      </c>
      <c r="G22" s="14">
        <v>67.069999999999993</v>
      </c>
      <c r="H22" s="14">
        <f>IF(Tabla1[[#This Row],[Precio]]&gt;=1001,Tabla1[[#This Row],[Precio]]-(Tabla1[[#This Row],[Precio]]*2.5%),IF(Tabla1[[#This Row],[Precio]]&gt;=251,Tabla1[[#This Row],[Precio]]-(Tabla1[[#This Row],[Precio]]*2%),IF(Tabla1[[#This Row],[Precio]]&gt;=50,Tabla1[[#This Row],[Precio]]-(Tabla1[[#This Row],[Precio]]*0.5%),Tabla1[[#This Row],[Precio]])))</f>
        <v>66.734649999999988</v>
      </c>
      <c r="I22" s="15" t="str">
        <f>HYPERLINK(CONCATENATE("http://www.mercadopublico.cl/TiendaFicha/Ficha?idProducto=",Tabla1[[#This Row],[ID]]))</f>
        <v>http://www.mercadopublico.cl/TiendaFicha/Ficha?idProducto=1428629</v>
      </c>
      <c r="J22" s="15" t="str">
        <f>HYPERLINK(Tabla1[[#This Row],[Link1]],"Link")</f>
        <v>Link</v>
      </c>
    </row>
    <row r="23" spans="1:10" ht="48.75" customHeight="1" x14ac:dyDescent="0.25">
      <c r="A23" s="12">
        <v>1531832</v>
      </c>
      <c r="B23" s="12" t="s">
        <v>12</v>
      </c>
      <c r="C23" s="12" t="s">
        <v>19</v>
      </c>
      <c r="D23" s="12" t="s">
        <v>1617</v>
      </c>
      <c r="E23" s="13" t="s">
        <v>2072</v>
      </c>
      <c r="F23" s="12" t="s">
        <v>1618</v>
      </c>
      <c r="G23" s="14">
        <v>241.62</v>
      </c>
      <c r="H23" s="14">
        <f>IF(Tabla1[[#This Row],[Precio]]&gt;=1001,Tabla1[[#This Row],[Precio]]-(Tabla1[[#This Row],[Precio]]*2.5%),IF(Tabla1[[#This Row],[Precio]]&gt;=251,Tabla1[[#This Row],[Precio]]-(Tabla1[[#This Row],[Precio]]*2%),IF(Tabla1[[#This Row],[Precio]]&gt;=50,Tabla1[[#This Row],[Precio]]-(Tabla1[[#This Row],[Precio]]*0.5%),Tabla1[[#This Row],[Precio]])))</f>
        <v>240.4119</v>
      </c>
      <c r="I23" s="15" t="str">
        <f>HYPERLINK(CONCATENATE("http://www.mercadopublico.cl/TiendaFicha/Ficha?idProducto=",Tabla1[[#This Row],[ID]]))</f>
        <v>http://www.mercadopublico.cl/TiendaFicha/Ficha?idProducto=1531832</v>
      </c>
      <c r="J23" s="15" t="str">
        <f>HYPERLINK(Tabla1[[#This Row],[Link1]],"Link")</f>
        <v>Link</v>
      </c>
    </row>
    <row r="24" spans="1:10" ht="48.75" customHeight="1" x14ac:dyDescent="0.25">
      <c r="A24" s="12">
        <v>1531877</v>
      </c>
      <c r="B24" s="12" t="s">
        <v>12</v>
      </c>
      <c r="C24" s="12" t="s">
        <v>19</v>
      </c>
      <c r="D24" s="12" t="s">
        <v>1173</v>
      </c>
      <c r="E24" s="13" t="s">
        <v>1174</v>
      </c>
      <c r="F24" s="12" t="s">
        <v>1181</v>
      </c>
      <c r="G24" s="14">
        <v>1257.6400000000001</v>
      </c>
      <c r="H24" s="14">
        <f>IF(Tabla1[[#This Row],[Precio]]&gt;=1001,Tabla1[[#This Row],[Precio]]-(Tabla1[[#This Row],[Precio]]*2.5%),IF(Tabla1[[#This Row],[Precio]]&gt;=251,Tabla1[[#This Row],[Precio]]-(Tabla1[[#This Row],[Precio]]*2%),IF(Tabla1[[#This Row],[Precio]]&gt;=50,Tabla1[[#This Row],[Precio]]-(Tabla1[[#This Row],[Precio]]*0.5%),Tabla1[[#This Row],[Precio]])))</f>
        <v>1226.1990000000001</v>
      </c>
      <c r="I24" s="15" t="str">
        <f>HYPERLINK(CONCATENATE("http://www.mercadopublico.cl/TiendaFicha/Ficha?idProducto=",Tabla1[[#This Row],[ID]]))</f>
        <v>http://www.mercadopublico.cl/TiendaFicha/Ficha?idProducto=1531877</v>
      </c>
      <c r="J24" s="15" t="str">
        <f>HYPERLINK(Tabla1[[#This Row],[Link1]],"Link")</f>
        <v>Link</v>
      </c>
    </row>
    <row r="25" spans="1:10" ht="48.75" customHeight="1" x14ac:dyDescent="0.25">
      <c r="A25" s="12">
        <v>1222975</v>
      </c>
      <c r="B25" s="12" t="s">
        <v>12</v>
      </c>
      <c r="C25" s="12" t="s">
        <v>19</v>
      </c>
      <c r="D25" s="12" t="s">
        <v>1373</v>
      </c>
      <c r="E25" s="13" t="s">
        <v>1374</v>
      </c>
      <c r="F25" s="12" t="s">
        <v>1405</v>
      </c>
      <c r="G25" s="14">
        <v>60</v>
      </c>
      <c r="H25" s="14">
        <f>IF(Tabla1[[#This Row],[Precio]]&gt;=1001,Tabla1[[#This Row],[Precio]]-(Tabla1[[#This Row],[Precio]]*2.5%),IF(Tabla1[[#This Row],[Precio]]&gt;=251,Tabla1[[#This Row],[Precio]]-(Tabla1[[#This Row],[Precio]]*2%),IF(Tabla1[[#This Row],[Precio]]&gt;=50,Tabla1[[#This Row],[Precio]]-(Tabla1[[#This Row],[Precio]]*0.5%),Tabla1[[#This Row],[Precio]])))</f>
        <v>59.7</v>
      </c>
      <c r="I25" s="15" t="str">
        <f>HYPERLINK(CONCATENATE("http://www.mercadopublico.cl/TiendaFicha/Ficha?idProducto=",Tabla1[[#This Row],[ID]]))</f>
        <v>http://www.mercadopublico.cl/TiendaFicha/Ficha?idProducto=1222975</v>
      </c>
      <c r="J25" s="15" t="str">
        <f>HYPERLINK(Tabla1[[#This Row],[Link1]],"Link")</f>
        <v>Link</v>
      </c>
    </row>
    <row r="26" spans="1:10" ht="48.75" customHeight="1" x14ac:dyDescent="0.25">
      <c r="A26" s="12">
        <v>1341981</v>
      </c>
      <c r="B26" s="12" t="s">
        <v>12</v>
      </c>
      <c r="C26" s="12" t="s">
        <v>19</v>
      </c>
      <c r="D26" s="12" t="s">
        <v>1609</v>
      </c>
      <c r="E26" s="13" t="s">
        <v>1610</v>
      </c>
      <c r="F26" s="12" t="s">
        <v>1611</v>
      </c>
      <c r="G26" s="14">
        <v>298.18</v>
      </c>
      <c r="H26" s="14">
        <f>IF(Tabla1[[#This Row],[Precio]]&gt;=1001,Tabla1[[#This Row],[Precio]]-(Tabla1[[#This Row],[Precio]]*2.5%),IF(Tabla1[[#This Row],[Precio]]&gt;=251,Tabla1[[#This Row],[Precio]]-(Tabla1[[#This Row],[Precio]]*2%),IF(Tabla1[[#This Row],[Precio]]&gt;=50,Tabla1[[#This Row],[Precio]]-(Tabla1[[#This Row],[Precio]]*0.5%),Tabla1[[#This Row],[Precio]])))</f>
        <v>292.21640000000002</v>
      </c>
      <c r="I26" s="15" t="str">
        <f>HYPERLINK(CONCATENATE("http://www.mercadopublico.cl/TiendaFicha/Ficha?idProducto=",Tabla1[[#This Row],[ID]]))</f>
        <v>http://www.mercadopublico.cl/TiendaFicha/Ficha?idProducto=1341981</v>
      </c>
      <c r="J26" s="15" t="str">
        <f>HYPERLINK(Tabla1[[#This Row],[Link1]],"Link")</f>
        <v>Link</v>
      </c>
    </row>
    <row r="27" spans="1:10" ht="48.75" customHeight="1" x14ac:dyDescent="0.25">
      <c r="A27" s="12">
        <v>1341983</v>
      </c>
      <c r="B27" s="12" t="s">
        <v>12</v>
      </c>
      <c r="C27" s="12" t="s">
        <v>19</v>
      </c>
      <c r="D27" s="12" t="s">
        <v>1171</v>
      </c>
      <c r="E27" s="13" t="s">
        <v>1172</v>
      </c>
      <c r="F27" s="12" t="s">
        <v>1180</v>
      </c>
      <c r="G27" s="14">
        <v>423.52</v>
      </c>
      <c r="H27" s="14">
        <f>IF(Tabla1[[#This Row],[Precio]]&gt;=1001,Tabla1[[#This Row],[Precio]]-(Tabla1[[#This Row],[Precio]]*2.5%),IF(Tabla1[[#This Row],[Precio]]&gt;=251,Tabla1[[#This Row],[Precio]]-(Tabla1[[#This Row],[Precio]]*2%),IF(Tabla1[[#This Row],[Precio]]&gt;=50,Tabla1[[#This Row],[Precio]]-(Tabla1[[#This Row],[Precio]]*0.5%),Tabla1[[#This Row],[Precio]])))</f>
        <v>415.0496</v>
      </c>
      <c r="I27" s="15" t="str">
        <f>HYPERLINK(CONCATENATE("http://www.mercadopublico.cl/TiendaFicha/Ficha?idProducto=",Tabla1[[#This Row],[ID]]))</f>
        <v>http://www.mercadopublico.cl/TiendaFicha/Ficha?idProducto=1341983</v>
      </c>
      <c r="J27" s="15" t="str">
        <f>HYPERLINK(Tabla1[[#This Row],[Link1]],"Link")</f>
        <v>Link</v>
      </c>
    </row>
    <row r="28" spans="1:10" ht="48.75" customHeight="1" x14ac:dyDescent="0.25">
      <c r="A28" s="12">
        <v>1373956</v>
      </c>
      <c r="B28" s="12" t="s">
        <v>12</v>
      </c>
      <c r="C28" s="12" t="s">
        <v>54</v>
      </c>
      <c r="D28" s="12" t="s">
        <v>1612</v>
      </c>
      <c r="E28" s="13" t="s">
        <v>1613</v>
      </c>
      <c r="F28" s="12" t="s">
        <v>1614</v>
      </c>
      <c r="G28" s="14">
        <v>180.67</v>
      </c>
      <c r="H28" s="14">
        <f>IF(Tabla1[[#This Row],[Precio]]&gt;=1001,Tabla1[[#This Row],[Precio]]-(Tabla1[[#This Row],[Precio]]*2.5%),IF(Tabla1[[#This Row],[Precio]]&gt;=251,Tabla1[[#This Row],[Precio]]-(Tabla1[[#This Row],[Precio]]*2%),IF(Tabla1[[#This Row],[Precio]]&gt;=50,Tabla1[[#This Row],[Precio]]-(Tabla1[[#This Row],[Precio]]*0.5%),Tabla1[[#This Row],[Precio]])))</f>
        <v>179.76665</v>
      </c>
      <c r="I28" s="15" t="str">
        <f>HYPERLINK(CONCATENATE("http://www.mercadopublico.cl/TiendaFicha/Ficha?idProducto=",Tabla1[[#This Row],[ID]]))</f>
        <v>http://www.mercadopublico.cl/TiendaFicha/Ficha?idProducto=1373956</v>
      </c>
      <c r="J28" s="15" t="str">
        <f>HYPERLINK(Tabla1[[#This Row],[Link1]],"Link")</f>
        <v>Link</v>
      </c>
    </row>
    <row r="29" spans="1:10" ht="48.75" customHeight="1" x14ac:dyDescent="0.25">
      <c r="A29" s="12">
        <v>1557107</v>
      </c>
      <c r="B29" s="12" t="s">
        <v>12</v>
      </c>
      <c r="C29" s="12" t="s">
        <v>54</v>
      </c>
      <c r="D29" s="12" t="s">
        <v>2059</v>
      </c>
      <c r="E29" s="13" t="s">
        <v>2060</v>
      </c>
      <c r="F29" s="12" t="s">
        <v>1464</v>
      </c>
      <c r="G29" s="14">
        <v>70.900000000000006</v>
      </c>
      <c r="H29" s="14">
        <f>IF(Tabla1[[#This Row],[Precio]]&gt;=1001,Tabla1[[#This Row],[Precio]]-(Tabla1[[#This Row],[Precio]]*2.5%),IF(Tabla1[[#This Row],[Precio]]&gt;=251,Tabla1[[#This Row],[Precio]]-(Tabla1[[#This Row],[Precio]]*2%),IF(Tabla1[[#This Row],[Precio]]&gt;=50,Tabla1[[#This Row],[Precio]]-(Tabla1[[#This Row],[Precio]]*0.5%),Tabla1[[#This Row],[Precio]])))</f>
        <v>70.545500000000004</v>
      </c>
      <c r="I29" s="15" t="str">
        <f>HYPERLINK(CONCATENATE("http://www.mercadopublico.cl/TiendaFicha/Ficha?idProducto=",Tabla1[[#This Row],[ID]]))</f>
        <v>http://www.mercadopublico.cl/TiendaFicha/Ficha?idProducto=1557107</v>
      </c>
      <c r="J29" s="15" t="str">
        <f>HYPERLINK(Tabla1[[#This Row],[Link1]],"Link")</f>
        <v>Link</v>
      </c>
    </row>
    <row r="30" spans="1:10" ht="48.75" customHeight="1" x14ac:dyDescent="0.25">
      <c r="A30" s="12">
        <v>1517543</v>
      </c>
      <c r="B30" s="12" t="s">
        <v>12</v>
      </c>
      <c r="C30" s="12" t="s">
        <v>54</v>
      </c>
      <c r="D30" s="12" t="s">
        <v>1274</v>
      </c>
      <c r="E30" s="13" t="s">
        <v>1275</v>
      </c>
      <c r="F30" s="12" t="s">
        <v>1276</v>
      </c>
      <c r="G30" s="14">
        <v>998.82</v>
      </c>
      <c r="H30" s="14">
        <f>IF(Tabla1[[#This Row],[Precio]]&gt;=1001,Tabla1[[#This Row],[Precio]]-(Tabla1[[#This Row],[Precio]]*2.5%),IF(Tabla1[[#This Row],[Precio]]&gt;=251,Tabla1[[#This Row],[Precio]]-(Tabla1[[#This Row],[Precio]]*2%),IF(Tabla1[[#This Row],[Precio]]&gt;=50,Tabla1[[#This Row],[Precio]]-(Tabla1[[#This Row],[Precio]]*0.5%),Tabla1[[#This Row],[Precio]])))</f>
        <v>978.84360000000004</v>
      </c>
      <c r="I30" s="15" t="str">
        <f>HYPERLINK(CONCATENATE("http://www.mercadopublico.cl/TiendaFicha/Ficha?idProducto=",Tabla1[[#This Row],[ID]]))</f>
        <v>http://www.mercadopublico.cl/TiendaFicha/Ficha?idProducto=1517543</v>
      </c>
      <c r="J30" s="15" t="str">
        <f>HYPERLINK(Tabla1[[#This Row],[Link1]],"Link")</f>
        <v>Link</v>
      </c>
    </row>
    <row r="31" spans="1:10" ht="48.75" customHeight="1" x14ac:dyDescent="0.25">
      <c r="A31" s="12">
        <v>1559711</v>
      </c>
      <c r="B31" s="12" t="s">
        <v>12</v>
      </c>
      <c r="C31" s="12" t="s">
        <v>54</v>
      </c>
      <c r="D31" s="12" t="s">
        <v>1462</v>
      </c>
      <c r="E31" s="13" t="s">
        <v>1463</v>
      </c>
      <c r="F31" s="12" t="s">
        <v>1464</v>
      </c>
      <c r="G31" s="14">
        <v>71.52</v>
      </c>
      <c r="H31" s="14">
        <f>IF(Tabla1[[#This Row],[Precio]]&gt;=1001,Tabla1[[#This Row],[Precio]]-(Tabla1[[#This Row],[Precio]]*2.5%),IF(Tabla1[[#This Row],[Precio]]&gt;=251,Tabla1[[#This Row],[Precio]]-(Tabla1[[#This Row],[Precio]]*2%),IF(Tabla1[[#This Row],[Precio]]&gt;=50,Tabla1[[#This Row],[Precio]]-(Tabla1[[#This Row],[Precio]]*0.5%),Tabla1[[#This Row],[Precio]])))</f>
        <v>71.162399999999991</v>
      </c>
      <c r="I31" s="15" t="str">
        <f>HYPERLINK(CONCATENATE("http://www.mercadopublico.cl/TiendaFicha/Ficha?idProducto=",Tabla1[[#This Row],[ID]]))</f>
        <v>http://www.mercadopublico.cl/TiendaFicha/Ficha?idProducto=1559711</v>
      </c>
      <c r="J31" s="15" t="str">
        <f>HYPERLINK(Tabla1[[#This Row],[Link1]],"Link")</f>
        <v>Link</v>
      </c>
    </row>
    <row r="32" spans="1:10" ht="48.75" customHeight="1" x14ac:dyDescent="0.25">
      <c r="A32" s="12">
        <v>1180975</v>
      </c>
      <c r="B32" s="12" t="s">
        <v>12</v>
      </c>
      <c r="C32" s="12" t="s">
        <v>54</v>
      </c>
      <c r="D32" s="12" t="s">
        <v>55</v>
      </c>
      <c r="E32" s="13" t="s">
        <v>614</v>
      </c>
      <c r="F32" s="12" t="s">
        <v>56</v>
      </c>
      <c r="G32" s="14">
        <v>928</v>
      </c>
      <c r="H32" s="14">
        <f>IF(Tabla1[[#This Row],[Precio]]&gt;=1001,Tabla1[[#This Row],[Precio]]-(Tabla1[[#This Row],[Precio]]*2.5%),IF(Tabla1[[#This Row],[Precio]]&gt;=251,Tabla1[[#This Row],[Precio]]-(Tabla1[[#This Row],[Precio]]*2%),IF(Tabla1[[#This Row],[Precio]]&gt;=50,Tabla1[[#This Row],[Precio]]-(Tabla1[[#This Row],[Precio]]*0.5%),Tabla1[[#This Row],[Precio]])))</f>
        <v>909.44</v>
      </c>
      <c r="I32" s="15" t="str">
        <f>HYPERLINK(CONCATENATE("http://www.mercadopublico.cl/TiendaFicha/Ficha?idProducto=",Tabla1[[#This Row],[ID]]))</f>
        <v>http://www.mercadopublico.cl/TiendaFicha/Ficha?idProducto=1180975</v>
      </c>
      <c r="J32" s="15" t="str">
        <f>HYPERLINK(Tabla1[[#This Row],[Link1]],"Link")</f>
        <v>Link</v>
      </c>
    </row>
    <row r="33" spans="1:10" ht="48.75" customHeight="1" x14ac:dyDescent="0.25">
      <c r="A33" s="12">
        <v>1290605</v>
      </c>
      <c r="B33" s="12" t="s">
        <v>12</v>
      </c>
      <c r="C33" s="12" t="s">
        <v>54</v>
      </c>
      <c r="D33" s="12" t="s">
        <v>57</v>
      </c>
      <c r="E33" s="13" t="s">
        <v>613</v>
      </c>
      <c r="F33" s="12" t="s">
        <v>58</v>
      </c>
      <c r="G33" s="14">
        <v>564.04</v>
      </c>
      <c r="H33" s="14">
        <f>IF(Tabla1[[#This Row],[Precio]]&gt;=1001,Tabla1[[#This Row],[Precio]]-(Tabla1[[#This Row],[Precio]]*2.5%),IF(Tabla1[[#This Row],[Precio]]&gt;=251,Tabla1[[#This Row],[Precio]]-(Tabla1[[#This Row],[Precio]]*2%),IF(Tabla1[[#This Row],[Precio]]&gt;=50,Tabla1[[#This Row],[Precio]]-(Tabla1[[#This Row],[Precio]]*0.5%),Tabla1[[#This Row],[Precio]])))</f>
        <v>552.75919999999996</v>
      </c>
      <c r="I33" s="15" t="str">
        <f>HYPERLINK(CONCATENATE("http://www.mercadopublico.cl/TiendaFicha/Ficha?idProducto=",Tabla1[[#This Row],[ID]]))</f>
        <v>http://www.mercadopublico.cl/TiendaFicha/Ficha?idProducto=1290605</v>
      </c>
      <c r="J33" s="15" t="str">
        <f>HYPERLINK(Tabla1[[#This Row],[Link1]],"Link")</f>
        <v>Link</v>
      </c>
    </row>
    <row r="34" spans="1:10" ht="48.75" customHeight="1" x14ac:dyDescent="0.25">
      <c r="A34" s="12">
        <v>1290635</v>
      </c>
      <c r="B34" s="12" t="s">
        <v>12</v>
      </c>
      <c r="C34" s="12" t="s">
        <v>54</v>
      </c>
      <c r="D34" s="12" t="s">
        <v>1459</v>
      </c>
      <c r="E34" s="13" t="s">
        <v>1460</v>
      </c>
      <c r="F34" s="12" t="s">
        <v>1461</v>
      </c>
      <c r="G34" s="14">
        <v>405</v>
      </c>
      <c r="H34" s="14">
        <f>IF(Tabla1[[#This Row],[Precio]]&gt;=1001,Tabla1[[#This Row],[Precio]]-(Tabla1[[#This Row],[Precio]]*2.5%),IF(Tabla1[[#This Row],[Precio]]&gt;=251,Tabla1[[#This Row],[Precio]]-(Tabla1[[#This Row],[Precio]]*2%),IF(Tabla1[[#This Row],[Precio]]&gt;=50,Tabla1[[#This Row],[Precio]]-(Tabla1[[#This Row],[Precio]]*0.5%),Tabla1[[#This Row],[Precio]])))</f>
        <v>396.9</v>
      </c>
      <c r="I34" s="15" t="str">
        <f>HYPERLINK(CONCATENATE("http://www.mercadopublico.cl/TiendaFicha/Ficha?idProducto=",Tabla1[[#This Row],[ID]]))</f>
        <v>http://www.mercadopublico.cl/TiendaFicha/Ficha?idProducto=1290635</v>
      </c>
      <c r="J34" s="15" t="str">
        <f>HYPERLINK(Tabla1[[#This Row],[Link1]],"Link")</f>
        <v>Link</v>
      </c>
    </row>
    <row r="35" spans="1:10" ht="48.75" customHeight="1" x14ac:dyDescent="0.25">
      <c r="A35" s="12">
        <v>1292191</v>
      </c>
      <c r="B35" s="12" t="s">
        <v>12</v>
      </c>
      <c r="C35" s="12" t="s">
        <v>76</v>
      </c>
      <c r="D35" s="12" t="s">
        <v>1602</v>
      </c>
      <c r="E35" s="13" t="s">
        <v>2077</v>
      </c>
      <c r="F35" s="12" t="s">
        <v>1603</v>
      </c>
      <c r="G35" s="14">
        <v>148</v>
      </c>
      <c r="H35" s="14">
        <f>IF(Tabla1[[#This Row],[Precio]]&gt;=1001,Tabla1[[#This Row],[Precio]]-(Tabla1[[#This Row],[Precio]]*2.5%),IF(Tabla1[[#This Row],[Precio]]&gt;=251,Tabla1[[#This Row],[Precio]]-(Tabla1[[#This Row],[Precio]]*2%),IF(Tabla1[[#This Row],[Precio]]&gt;=50,Tabla1[[#This Row],[Precio]]-(Tabla1[[#This Row],[Precio]]*0.5%),Tabla1[[#This Row],[Precio]])))</f>
        <v>147.26</v>
      </c>
      <c r="I35" s="15" t="str">
        <f>HYPERLINK(CONCATENATE("http://www.mercadopublico.cl/TiendaFicha/Ficha?idProducto=",Tabla1[[#This Row],[ID]]))</f>
        <v>http://www.mercadopublico.cl/TiendaFicha/Ficha?idProducto=1292191</v>
      </c>
      <c r="J35" s="15" t="str">
        <f>HYPERLINK(Tabla1[[#This Row],[Link1]],"Link")</f>
        <v>Link</v>
      </c>
    </row>
    <row r="36" spans="1:10" ht="48.75" customHeight="1" x14ac:dyDescent="0.25">
      <c r="A36" s="12">
        <v>1009244</v>
      </c>
      <c r="B36" s="12" t="s">
        <v>70</v>
      </c>
      <c r="C36" s="12" t="s">
        <v>71</v>
      </c>
      <c r="D36" s="12" t="s">
        <v>72</v>
      </c>
      <c r="E36" s="13" t="s">
        <v>615</v>
      </c>
      <c r="F36" s="12">
        <v>62411601</v>
      </c>
      <c r="G36" s="14">
        <v>382</v>
      </c>
      <c r="H36" s="14">
        <f>IF(Tabla1[[#This Row],[Precio]]&gt;=1001,Tabla1[[#This Row],[Precio]]-(Tabla1[[#This Row],[Precio]]*2.5%),IF(Tabla1[[#This Row],[Precio]]&gt;=251,Tabla1[[#This Row],[Precio]]-(Tabla1[[#This Row],[Precio]]*2%),IF(Tabla1[[#This Row],[Precio]]&gt;=50,Tabla1[[#This Row],[Precio]]-(Tabla1[[#This Row],[Precio]]*0.5%),Tabla1[[#This Row],[Precio]])))</f>
        <v>374.36</v>
      </c>
      <c r="I36" s="15" t="str">
        <f>HYPERLINK(CONCATENATE("http://www.mercadopublico.cl/TiendaFicha/Ficha?idProducto=",Tabla1[[#This Row],[ID]]))</f>
        <v>http://www.mercadopublico.cl/TiendaFicha/Ficha?idProducto=1009244</v>
      </c>
      <c r="J36" s="15" t="str">
        <f>HYPERLINK(Tabla1[[#This Row],[Link1]],"Link")</f>
        <v>Link</v>
      </c>
    </row>
    <row r="37" spans="1:10" ht="48.75" customHeight="1" x14ac:dyDescent="0.25">
      <c r="A37" s="12">
        <v>1165954</v>
      </c>
      <c r="B37" s="12" t="s">
        <v>13</v>
      </c>
      <c r="C37" s="12" t="s">
        <v>11</v>
      </c>
      <c r="D37" s="12" t="s">
        <v>1619</v>
      </c>
      <c r="E37" s="13" t="s">
        <v>1620</v>
      </c>
      <c r="F37" s="12" t="s">
        <v>1621</v>
      </c>
      <c r="G37" s="14">
        <v>210</v>
      </c>
      <c r="H37" s="14">
        <f>IF(Tabla1[[#This Row],[Precio]]&gt;=1001,Tabla1[[#This Row],[Precio]]-(Tabla1[[#This Row],[Precio]]*2.5%),IF(Tabla1[[#This Row],[Precio]]&gt;=251,Tabla1[[#This Row],[Precio]]-(Tabla1[[#This Row],[Precio]]*2%),IF(Tabla1[[#This Row],[Precio]]&gt;=50,Tabla1[[#This Row],[Precio]]-(Tabla1[[#This Row],[Precio]]*0.5%),Tabla1[[#This Row],[Precio]])))</f>
        <v>208.95</v>
      </c>
      <c r="I37" s="15" t="str">
        <f>HYPERLINK(CONCATENATE("http://www.mercadopublico.cl/TiendaFicha/Ficha?idProducto=",Tabla1[[#This Row],[ID]]))</f>
        <v>http://www.mercadopublico.cl/TiendaFicha/Ficha?idProducto=1165954</v>
      </c>
      <c r="J37" s="15" t="str">
        <f>HYPERLINK(Tabla1[[#This Row],[Link1]],"Link")</f>
        <v>Link</v>
      </c>
    </row>
    <row r="38" spans="1:10" ht="48.75" customHeight="1" x14ac:dyDescent="0.25">
      <c r="A38" s="12">
        <v>1153234</v>
      </c>
      <c r="B38" s="12" t="s">
        <v>13</v>
      </c>
      <c r="C38" s="12" t="s">
        <v>11</v>
      </c>
      <c r="D38" s="12" t="s">
        <v>1554</v>
      </c>
      <c r="E38" s="13" t="s">
        <v>1555</v>
      </c>
      <c r="F38" s="12" t="s">
        <v>1556</v>
      </c>
      <c r="G38" s="14">
        <v>278.2</v>
      </c>
      <c r="H38" s="14">
        <f>IF(Tabla1[[#This Row],[Precio]]&gt;=1001,Tabla1[[#This Row],[Precio]]-(Tabla1[[#This Row],[Precio]]*2.5%),IF(Tabla1[[#This Row],[Precio]]&gt;=251,Tabla1[[#This Row],[Precio]]-(Tabla1[[#This Row],[Precio]]*2%),IF(Tabla1[[#This Row],[Precio]]&gt;=50,Tabla1[[#This Row],[Precio]]-(Tabla1[[#This Row],[Precio]]*0.5%),Tabla1[[#This Row],[Precio]])))</f>
        <v>272.63599999999997</v>
      </c>
      <c r="I38" s="15" t="str">
        <f>HYPERLINK(CONCATENATE("http://www.mercadopublico.cl/TiendaFicha/Ficha?idProducto=",Tabla1[[#This Row],[ID]]))</f>
        <v>http://www.mercadopublico.cl/TiendaFicha/Ficha?idProducto=1153234</v>
      </c>
      <c r="J38" s="15" t="str">
        <f>HYPERLINK(Tabla1[[#This Row],[Link1]],"Link")</f>
        <v>Link</v>
      </c>
    </row>
    <row r="39" spans="1:10" ht="48.75" customHeight="1" x14ac:dyDescent="0.25">
      <c r="A39" s="12">
        <v>1166327</v>
      </c>
      <c r="B39" s="12" t="s">
        <v>13</v>
      </c>
      <c r="C39" s="12" t="s">
        <v>11</v>
      </c>
      <c r="D39" s="12" t="s">
        <v>1619</v>
      </c>
      <c r="E39" s="13" t="s">
        <v>1622</v>
      </c>
      <c r="F39" s="12" t="s">
        <v>1621</v>
      </c>
      <c r="G39" s="14">
        <v>211.59</v>
      </c>
      <c r="H39" s="14">
        <f>IF(Tabla1[[#This Row],[Precio]]&gt;=1001,Tabla1[[#This Row],[Precio]]-(Tabla1[[#This Row],[Precio]]*2.5%),IF(Tabla1[[#This Row],[Precio]]&gt;=251,Tabla1[[#This Row],[Precio]]-(Tabla1[[#This Row],[Precio]]*2%),IF(Tabla1[[#This Row],[Precio]]&gt;=50,Tabla1[[#This Row],[Precio]]-(Tabla1[[#This Row],[Precio]]*0.5%),Tabla1[[#This Row],[Precio]])))</f>
        <v>210.53205</v>
      </c>
      <c r="I39" s="15" t="str">
        <f>HYPERLINK(CONCATENATE("http://www.mercadopublico.cl/TiendaFicha/Ficha?idProducto=",Tabla1[[#This Row],[ID]]))</f>
        <v>http://www.mercadopublico.cl/TiendaFicha/Ficha?idProducto=1166327</v>
      </c>
      <c r="J39" s="15" t="str">
        <f>HYPERLINK(Tabla1[[#This Row],[Link1]],"Link")</f>
        <v>Link</v>
      </c>
    </row>
    <row r="40" spans="1:10" ht="48.75" customHeight="1" x14ac:dyDescent="0.25">
      <c r="A40" s="12">
        <v>1333465</v>
      </c>
      <c r="B40" s="12" t="s">
        <v>13</v>
      </c>
      <c r="C40" s="12" t="s">
        <v>11</v>
      </c>
      <c r="D40" s="12" t="s">
        <v>1557</v>
      </c>
      <c r="E40" s="13" t="s">
        <v>1558</v>
      </c>
      <c r="F40" s="12" t="s">
        <v>1556</v>
      </c>
      <c r="G40" s="14">
        <v>453.57</v>
      </c>
      <c r="H40" s="14">
        <f>IF(Tabla1[[#This Row],[Precio]]&gt;=1001,Tabla1[[#This Row],[Precio]]-(Tabla1[[#This Row],[Precio]]*2.5%),IF(Tabla1[[#This Row],[Precio]]&gt;=251,Tabla1[[#This Row],[Precio]]-(Tabla1[[#This Row],[Precio]]*2%),IF(Tabla1[[#This Row],[Precio]]&gt;=50,Tabla1[[#This Row],[Precio]]-(Tabla1[[#This Row],[Precio]]*0.5%),Tabla1[[#This Row],[Precio]])))</f>
        <v>444.49860000000001</v>
      </c>
      <c r="I40" s="15" t="str">
        <f>HYPERLINK(CONCATENATE("http://www.mercadopublico.cl/TiendaFicha/Ficha?idProducto=",Tabla1[[#This Row],[ID]]))</f>
        <v>http://www.mercadopublico.cl/TiendaFicha/Ficha?idProducto=1333465</v>
      </c>
      <c r="J40" s="15" t="str">
        <f>HYPERLINK(Tabla1[[#This Row],[Link1]],"Link")</f>
        <v>Link</v>
      </c>
    </row>
    <row r="41" spans="1:10" ht="48.75" customHeight="1" x14ac:dyDescent="0.25">
      <c r="A41" s="12">
        <v>1331514</v>
      </c>
      <c r="B41" s="12" t="s">
        <v>13</v>
      </c>
      <c r="C41" s="12" t="s">
        <v>11</v>
      </c>
      <c r="D41" s="12" t="s">
        <v>14</v>
      </c>
      <c r="E41" s="13" t="s">
        <v>616</v>
      </c>
      <c r="F41" s="12" t="s">
        <v>15</v>
      </c>
      <c r="G41" s="14">
        <v>680</v>
      </c>
      <c r="H41" s="14">
        <f>IF(Tabla1[[#This Row],[Precio]]&gt;=1001,Tabla1[[#This Row],[Precio]]-(Tabla1[[#This Row],[Precio]]*2.5%),IF(Tabla1[[#This Row],[Precio]]&gt;=251,Tabla1[[#This Row],[Precio]]-(Tabla1[[#This Row],[Precio]]*2%),IF(Tabla1[[#This Row],[Precio]]&gt;=50,Tabla1[[#This Row],[Precio]]-(Tabla1[[#This Row],[Precio]]*0.5%),Tabla1[[#This Row],[Precio]])))</f>
        <v>666.4</v>
      </c>
      <c r="I41" s="15" t="str">
        <f>HYPERLINK(CONCATENATE("http://www.mercadopublico.cl/TiendaFicha/Ficha?idProducto=",Tabla1[[#This Row],[ID]]))</f>
        <v>http://www.mercadopublico.cl/TiendaFicha/Ficha?idProducto=1331514</v>
      </c>
      <c r="J41" s="15" t="str">
        <f>HYPERLINK(Tabla1[[#This Row],[Link1]],"Link")</f>
        <v>Link</v>
      </c>
    </row>
    <row r="42" spans="1:10" ht="48.75" customHeight="1" x14ac:dyDescent="0.25">
      <c r="A42" s="12">
        <v>1331515</v>
      </c>
      <c r="B42" s="12" t="s">
        <v>13</v>
      </c>
      <c r="C42" s="12" t="s">
        <v>11</v>
      </c>
      <c r="D42" s="12" t="s">
        <v>16</v>
      </c>
      <c r="E42" s="13" t="s">
        <v>617</v>
      </c>
      <c r="F42" s="12" t="s">
        <v>17</v>
      </c>
      <c r="G42" s="14">
        <v>787</v>
      </c>
      <c r="H42" s="14">
        <f>IF(Tabla1[[#This Row],[Precio]]&gt;=1001,Tabla1[[#This Row],[Precio]]-(Tabla1[[#This Row],[Precio]]*2.5%),IF(Tabla1[[#This Row],[Precio]]&gt;=251,Tabla1[[#This Row],[Precio]]-(Tabla1[[#This Row],[Precio]]*2%),IF(Tabla1[[#This Row],[Precio]]&gt;=50,Tabla1[[#This Row],[Precio]]-(Tabla1[[#This Row],[Precio]]*0.5%),Tabla1[[#This Row],[Precio]])))</f>
        <v>771.26</v>
      </c>
      <c r="I42" s="15" t="str">
        <f>HYPERLINK(CONCATENATE("http://www.mercadopublico.cl/TiendaFicha/Ficha?idProducto=",Tabla1[[#This Row],[ID]]))</f>
        <v>http://www.mercadopublico.cl/TiendaFicha/Ficha?idProducto=1331515</v>
      </c>
      <c r="J42" s="15" t="str">
        <f>HYPERLINK(Tabla1[[#This Row],[Link1]],"Link")</f>
        <v>Link</v>
      </c>
    </row>
    <row r="43" spans="1:10" ht="48.75" customHeight="1" x14ac:dyDescent="0.25">
      <c r="A43" s="12">
        <v>1557532</v>
      </c>
      <c r="B43" s="12" t="s">
        <v>13</v>
      </c>
      <c r="C43" s="12" t="s">
        <v>11</v>
      </c>
      <c r="D43" s="12" t="s">
        <v>1661</v>
      </c>
      <c r="E43" s="13" t="s">
        <v>1662</v>
      </c>
      <c r="F43" s="12" t="s">
        <v>1663</v>
      </c>
      <c r="G43" s="14">
        <v>335</v>
      </c>
      <c r="H43" s="14">
        <f>IF(Tabla1[[#This Row],[Precio]]&gt;=1001,Tabla1[[#This Row],[Precio]]-(Tabla1[[#This Row],[Precio]]*2.5%),IF(Tabla1[[#This Row],[Precio]]&gt;=251,Tabla1[[#This Row],[Precio]]-(Tabla1[[#This Row],[Precio]]*2%),IF(Tabla1[[#This Row],[Precio]]&gt;=50,Tabla1[[#This Row],[Precio]]-(Tabla1[[#This Row],[Precio]]*0.5%),Tabla1[[#This Row],[Precio]])))</f>
        <v>328.3</v>
      </c>
      <c r="I43" s="15" t="str">
        <f>HYPERLINK(CONCATENATE("http://www.mercadopublico.cl/TiendaFicha/Ficha?idProducto=",Tabla1[[#This Row],[ID]]))</f>
        <v>http://www.mercadopublico.cl/TiendaFicha/Ficha?idProducto=1557532</v>
      </c>
      <c r="J43" s="15" t="str">
        <f>HYPERLINK(Tabla1[[#This Row],[Link1]],"Link")</f>
        <v>Link</v>
      </c>
    </row>
    <row r="44" spans="1:10" ht="48.75" customHeight="1" x14ac:dyDescent="0.25">
      <c r="A44" s="12">
        <v>1515186</v>
      </c>
      <c r="B44" s="12" t="s">
        <v>13</v>
      </c>
      <c r="C44" s="12" t="s">
        <v>11</v>
      </c>
      <c r="D44" s="12" t="s">
        <v>1375</v>
      </c>
      <c r="E44" s="13" t="s">
        <v>1376</v>
      </c>
      <c r="F44" s="12" t="s">
        <v>927</v>
      </c>
      <c r="G44" s="14">
        <v>712.94</v>
      </c>
      <c r="H44" s="14">
        <f>IF(Tabla1[[#This Row],[Precio]]&gt;=1001,Tabla1[[#This Row],[Precio]]-(Tabla1[[#This Row],[Precio]]*2.5%),IF(Tabla1[[#This Row],[Precio]]&gt;=251,Tabla1[[#This Row],[Precio]]-(Tabla1[[#This Row],[Precio]]*2%),IF(Tabla1[[#This Row],[Precio]]&gt;=50,Tabla1[[#This Row],[Precio]]-(Tabla1[[#This Row],[Precio]]*0.5%),Tabla1[[#This Row],[Precio]])))</f>
        <v>698.6812000000001</v>
      </c>
      <c r="I44" s="15" t="str">
        <f>HYPERLINK(CONCATENATE("http://www.mercadopublico.cl/TiendaFicha/Ficha?idProducto=",Tabla1[[#This Row],[ID]]))</f>
        <v>http://www.mercadopublico.cl/TiendaFicha/Ficha?idProducto=1515186</v>
      </c>
      <c r="J44" s="15" t="str">
        <f>HYPERLINK(Tabla1[[#This Row],[Link1]],"Link")</f>
        <v>Link</v>
      </c>
    </row>
    <row r="45" spans="1:10" ht="48.75" customHeight="1" x14ac:dyDescent="0.25">
      <c r="A45" s="12">
        <v>1556197</v>
      </c>
      <c r="B45" s="12" t="s">
        <v>13</v>
      </c>
      <c r="C45" s="12" t="s">
        <v>11</v>
      </c>
      <c r="D45" s="12" t="s">
        <v>2030</v>
      </c>
      <c r="E45" s="13" t="s">
        <v>2031</v>
      </c>
      <c r="F45" s="12" t="s">
        <v>2219</v>
      </c>
      <c r="G45" s="14">
        <v>173.46</v>
      </c>
      <c r="H45" s="14">
        <f>IF(Tabla1[[#This Row],[Precio]]&gt;=1001,Tabla1[[#This Row],[Precio]]-(Tabla1[[#This Row],[Precio]]*2.5%),IF(Tabla1[[#This Row],[Precio]]&gt;=251,Tabla1[[#This Row],[Precio]]-(Tabla1[[#This Row],[Precio]]*2%),IF(Tabla1[[#This Row],[Precio]]&gt;=50,Tabla1[[#This Row],[Precio]]-(Tabla1[[#This Row],[Precio]]*0.5%),Tabla1[[#This Row],[Precio]])))</f>
        <v>172.59270000000001</v>
      </c>
      <c r="I45" s="15" t="str">
        <f>HYPERLINK(CONCATENATE("http://www.mercadopublico.cl/TiendaFicha/Ficha?idProducto=",Tabla1[[#This Row],[ID]]))</f>
        <v>http://www.mercadopublico.cl/TiendaFicha/Ficha?idProducto=1556197</v>
      </c>
      <c r="J45" s="15" t="str">
        <f>HYPERLINK(Tabla1[[#This Row],[Link1]],"Link")</f>
        <v>Link</v>
      </c>
    </row>
    <row r="46" spans="1:10" ht="48.75" customHeight="1" x14ac:dyDescent="0.25">
      <c r="A46" s="12">
        <v>1556198</v>
      </c>
      <c r="B46" s="12" t="s">
        <v>13</v>
      </c>
      <c r="C46" s="12" t="s">
        <v>11</v>
      </c>
      <c r="D46" s="12" t="s">
        <v>1655</v>
      </c>
      <c r="E46" s="13" t="s">
        <v>1656</v>
      </c>
      <c r="F46" s="12" t="s">
        <v>1657</v>
      </c>
      <c r="G46" s="14">
        <v>190.9</v>
      </c>
      <c r="H46" s="14">
        <f>IF(Tabla1[[#This Row],[Precio]]&gt;=1001,Tabla1[[#This Row],[Precio]]-(Tabla1[[#This Row],[Precio]]*2.5%),IF(Tabla1[[#This Row],[Precio]]&gt;=251,Tabla1[[#This Row],[Precio]]-(Tabla1[[#This Row],[Precio]]*2%),IF(Tabla1[[#This Row],[Precio]]&gt;=50,Tabla1[[#This Row],[Precio]]-(Tabla1[[#This Row],[Precio]]*0.5%),Tabla1[[#This Row],[Precio]])))</f>
        <v>189.94550000000001</v>
      </c>
      <c r="I46" s="15" t="str">
        <f>HYPERLINK(CONCATENATE("http://www.mercadopublico.cl/TiendaFicha/Ficha?idProducto=",Tabla1[[#This Row],[ID]]))</f>
        <v>http://www.mercadopublico.cl/TiendaFicha/Ficha?idProducto=1556198</v>
      </c>
      <c r="J46" s="15" t="str">
        <f>HYPERLINK(Tabla1[[#This Row],[Link1]],"Link")</f>
        <v>Link</v>
      </c>
    </row>
    <row r="47" spans="1:10" ht="48.75" customHeight="1" x14ac:dyDescent="0.25">
      <c r="A47" s="12">
        <v>1556200</v>
      </c>
      <c r="B47" s="12" t="s">
        <v>13</v>
      </c>
      <c r="C47" s="12" t="s">
        <v>11</v>
      </c>
      <c r="D47" s="12" t="s">
        <v>2032</v>
      </c>
      <c r="E47" s="13" t="s">
        <v>2033</v>
      </c>
      <c r="F47" s="12" t="s">
        <v>2220</v>
      </c>
      <c r="G47" s="14">
        <v>220</v>
      </c>
      <c r="H47" s="14">
        <f>IF(Tabla1[[#This Row],[Precio]]&gt;=1001,Tabla1[[#This Row],[Precio]]-(Tabla1[[#This Row],[Precio]]*2.5%),IF(Tabla1[[#This Row],[Precio]]&gt;=251,Tabla1[[#This Row],[Precio]]-(Tabla1[[#This Row],[Precio]]*2%),IF(Tabla1[[#This Row],[Precio]]&gt;=50,Tabla1[[#This Row],[Precio]]-(Tabla1[[#This Row],[Precio]]*0.5%),Tabla1[[#This Row],[Precio]])))</f>
        <v>218.9</v>
      </c>
      <c r="I47" s="15" t="str">
        <f>HYPERLINK(CONCATENATE("http://www.mercadopublico.cl/TiendaFicha/Ficha?idProducto=",Tabla1[[#This Row],[ID]]))</f>
        <v>http://www.mercadopublico.cl/TiendaFicha/Ficha?idProducto=1556200</v>
      </c>
      <c r="J47" s="15" t="str">
        <f>HYPERLINK(Tabla1[[#This Row],[Link1]],"Link")</f>
        <v>Link</v>
      </c>
    </row>
    <row r="48" spans="1:10" ht="48.75" customHeight="1" x14ac:dyDescent="0.25">
      <c r="A48" s="12">
        <v>1390519</v>
      </c>
      <c r="B48" s="12" t="s">
        <v>13</v>
      </c>
      <c r="C48" s="12" t="s">
        <v>11</v>
      </c>
      <c r="D48" s="12" t="s">
        <v>1644</v>
      </c>
      <c r="E48" s="13" t="s">
        <v>2029</v>
      </c>
      <c r="F48" s="12" t="s">
        <v>1645</v>
      </c>
      <c r="G48" s="14">
        <v>195.99</v>
      </c>
      <c r="H48" s="14">
        <f>IF(Tabla1[[#This Row],[Precio]]&gt;=1001,Tabla1[[#This Row],[Precio]]-(Tabla1[[#This Row],[Precio]]*2.5%),IF(Tabla1[[#This Row],[Precio]]&gt;=251,Tabla1[[#This Row],[Precio]]-(Tabla1[[#This Row],[Precio]]*2%),IF(Tabla1[[#This Row],[Precio]]&gt;=50,Tabla1[[#This Row],[Precio]]-(Tabla1[[#This Row],[Precio]]*0.5%),Tabla1[[#This Row],[Precio]])))</f>
        <v>195.01005000000001</v>
      </c>
      <c r="I48" s="15" t="str">
        <f>HYPERLINK(CONCATENATE("http://www.mercadopublico.cl/TiendaFicha/Ficha?idProducto=",Tabla1[[#This Row],[ID]]))</f>
        <v>http://www.mercadopublico.cl/TiendaFicha/Ficha?idProducto=1390519</v>
      </c>
      <c r="J48" s="15" t="str">
        <f>HYPERLINK(Tabla1[[#This Row],[Link1]],"Link")</f>
        <v>Link</v>
      </c>
    </row>
    <row r="49" spans="1:10" ht="48.75" customHeight="1" x14ac:dyDescent="0.25">
      <c r="A49" s="12">
        <v>1383862</v>
      </c>
      <c r="B49" s="12" t="s">
        <v>13</v>
      </c>
      <c r="C49" s="12" t="s">
        <v>11</v>
      </c>
      <c r="D49" s="12" t="s">
        <v>1637</v>
      </c>
      <c r="E49" s="13" t="s">
        <v>1638</v>
      </c>
      <c r="F49" s="12" t="s">
        <v>1639</v>
      </c>
      <c r="G49" s="14">
        <v>268.02999999999997</v>
      </c>
      <c r="H49" s="14">
        <f>IF(Tabla1[[#This Row],[Precio]]&gt;=1001,Tabla1[[#This Row],[Precio]]-(Tabla1[[#This Row],[Precio]]*2.5%),IF(Tabla1[[#This Row],[Precio]]&gt;=251,Tabla1[[#This Row],[Precio]]-(Tabla1[[#This Row],[Precio]]*2%),IF(Tabla1[[#This Row],[Precio]]&gt;=50,Tabla1[[#This Row],[Precio]]-(Tabla1[[#This Row],[Precio]]*0.5%),Tabla1[[#This Row],[Precio]])))</f>
        <v>262.6694</v>
      </c>
      <c r="I49" s="15" t="str">
        <f>HYPERLINK(CONCATENATE("http://www.mercadopublico.cl/TiendaFicha/Ficha?idProducto=",Tabla1[[#This Row],[ID]]))</f>
        <v>http://www.mercadopublico.cl/TiendaFicha/Ficha?idProducto=1383862</v>
      </c>
      <c r="J49" s="15" t="str">
        <f>HYPERLINK(Tabla1[[#This Row],[Link1]],"Link")</f>
        <v>Link</v>
      </c>
    </row>
    <row r="50" spans="1:10" ht="48.75" customHeight="1" x14ac:dyDescent="0.25">
      <c r="A50" s="12">
        <v>1269785</v>
      </c>
      <c r="B50" s="12" t="s">
        <v>13</v>
      </c>
      <c r="C50" s="12" t="s">
        <v>19</v>
      </c>
      <c r="D50" s="12" t="s">
        <v>1625</v>
      </c>
      <c r="E50" s="13" t="s">
        <v>2069</v>
      </c>
      <c r="F50" s="12" t="s">
        <v>91</v>
      </c>
      <c r="G50" s="14">
        <v>1237.8800000000001</v>
      </c>
      <c r="H50" s="14">
        <f>IF(Tabla1[[#This Row],[Precio]]&gt;=1001,Tabla1[[#This Row],[Precio]]-(Tabla1[[#This Row],[Precio]]*2.5%),IF(Tabla1[[#This Row],[Precio]]&gt;=251,Tabla1[[#This Row],[Precio]]-(Tabla1[[#This Row],[Precio]]*2%),IF(Tabla1[[#This Row],[Precio]]&gt;=50,Tabla1[[#This Row],[Precio]]-(Tabla1[[#This Row],[Precio]]*0.5%),Tabla1[[#This Row],[Precio]])))</f>
        <v>1206.933</v>
      </c>
      <c r="I50" s="15" t="str">
        <f>HYPERLINK(CONCATENATE("http://www.mercadopublico.cl/TiendaFicha/Ficha?idProducto=",Tabla1[[#This Row],[ID]]))</f>
        <v>http://www.mercadopublico.cl/TiendaFicha/Ficha?idProducto=1269785</v>
      </c>
      <c r="J50" s="15" t="str">
        <f>HYPERLINK(Tabla1[[#This Row],[Link1]],"Link")</f>
        <v>Link</v>
      </c>
    </row>
    <row r="51" spans="1:10" ht="48.75" customHeight="1" x14ac:dyDescent="0.25">
      <c r="A51" s="12">
        <v>1259882</v>
      </c>
      <c r="B51" s="12" t="s">
        <v>13</v>
      </c>
      <c r="C51" s="12" t="s">
        <v>19</v>
      </c>
      <c r="D51" s="12" t="s">
        <v>26</v>
      </c>
      <c r="E51" s="13" t="s">
        <v>620</v>
      </c>
      <c r="F51" s="12" t="s">
        <v>27</v>
      </c>
      <c r="G51" s="14">
        <v>3855.29</v>
      </c>
      <c r="H51" s="14">
        <f>IF(Tabla1[[#This Row],[Precio]]&gt;=1001,Tabla1[[#This Row],[Precio]]-(Tabla1[[#This Row],[Precio]]*2.5%),IF(Tabla1[[#This Row],[Precio]]&gt;=251,Tabla1[[#This Row],[Precio]]-(Tabla1[[#This Row],[Precio]]*2%),IF(Tabla1[[#This Row],[Precio]]&gt;=50,Tabla1[[#This Row],[Precio]]-(Tabla1[[#This Row],[Precio]]*0.5%),Tabla1[[#This Row],[Precio]])))</f>
        <v>3758.9077499999999</v>
      </c>
      <c r="I51" s="15" t="str">
        <f>HYPERLINK(CONCATENATE("http://www.mercadopublico.cl/TiendaFicha/Ficha?idProducto=",Tabla1[[#This Row],[ID]]))</f>
        <v>http://www.mercadopublico.cl/TiendaFicha/Ficha?idProducto=1259882</v>
      </c>
      <c r="J51" s="15" t="str">
        <f>HYPERLINK(Tabla1[[#This Row],[Link1]],"Link")</f>
        <v>Link</v>
      </c>
    </row>
    <row r="52" spans="1:10" ht="48.75" customHeight="1" x14ac:dyDescent="0.25">
      <c r="A52" s="12">
        <v>1259928</v>
      </c>
      <c r="B52" s="12" t="s">
        <v>13</v>
      </c>
      <c r="C52" s="12" t="s">
        <v>19</v>
      </c>
      <c r="D52" s="12" t="s">
        <v>1623</v>
      </c>
      <c r="E52" s="13" t="s">
        <v>1624</v>
      </c>
      <c r="F52" s="12" t="s">
        <v>30</v>
      </c>
      <c r="G52" s="14">
        <v>3690</v>
      </c>
      <c r="H52" s="14">
        <f>IF(Tabla1[[#This Row],[Precio]]&gt;=1001,Tabla1[[#This Row],[Precio]]-(Tabla1[[#This Row],[Precio]]*2.5%),IF(Tabla1[[#This Row],[Precio]]&gt;=251,Tabla1[[#This Row],[Precio]]-(Tabla1[[#This Row],[Precio]]*2%),IF(Tabla1[[#This Row],[Precio]]&gt;=50,Tabla1[[#This Row],[Precio]]-(Tabla1[[#This Row],[Precio]]*0.5%),Tabla1[[#This Row],[Precio]])))</f>
        <v>3597.75</v>
      </c>
      <c r="I52" s="15" t="str">
        <f>HYPERLINK(CONCATENATE("http://www.mercadopublico.cl/TiendaFicha/Ficha?idProducto=",Tabla1[[#This Row],[ID]]))</f>
        <v>http://www.mercadopublico.cl/TiendaFicha/Ficha?idProducto=1259928</v>
      </c>
      <c r="J52" s="15" t="str">
        <f>HYPERLINK(Tabla1[[#This Row],[Link1]],"Link")</f>
        <v>Link</v>
      </c>
    </row>
    <row r="53" spans="1:10" ht="48.75" customHeight="1" x14ac:dyDescent="0.25">
      <c r="A53" s="12">
        <v>1170391</v>
      </c>
      <c r="B53" s="12" t="s">
        <v>13</v>
      </c>
      <c r="C53" s="12" t="s">
        <v>19</v>
      </c>
      <c r="D53" s="12" t="s">
        <v>24</v>
      </c>
      <c r="E53" s="13" t="s">
        <v>621</v>
      </c>
      <c r="F53" s="12" t="s">
        <v>25</v>
      </c>
      <c r="G53" s="14">
        <v>4404.7</v>
      </c>
      <c r="H53" s="14">
        <f>IF(Tabla1[[#This Row],[Precio]]&gt;=1001,Tabla1[[#This Row],[Precio]]-(Tabla1[[#This Row],[Precio]]*2.5%),IF(Tabla1[[#This Row],[Precio]]&gt;=251,Tabla1[[#This Row],[Precio]]-(Tabla1[[#This Row],[Precio]]*2%),IF(Tabla1[[#This Row],[Precio]]&gt;=50,Tabla1[[#This Row],[Precio]]-(Tabla1[[#This Row],[Precio]]*0.5%),Tabla1[[#This Row],[Precio]])))</f>
        <v>4294.5824999999995</v>
      </c>
      <c r="I53" s="15" t="str">
        <f>HYPERLINK(CONCATENATE("http://www.mercadopublico.cl/TiendaFicha/Ficha?idProducto=",Tabla1[[#This Row],[ID]]))</f>
        <v>http://www.mercadopublico.cl/TiendaFicha/Ficha?idProducto=1170391</v>
      </c>
      <c r="J53" s="15" t="str">
        <f>HYPERLINK(Tabla1[[#This Row],[Link1]],"Link")</f>
        <v>Link</v>
      </c>
    </row>
    <row r="54" spans="1:10" ht="48.75" customHeight="1" x14ac:dyDescent="0.25">
      <c r="A54" s="12">
        <v>1172482</v>
      </c>
      <c r="B54" s="12" t="s">
        <v>13</v>
      </c>
      <c r="C54" s="12" t="s">
        <v>19</v>
      </c>
      <c r="D54" s="12" t="s">
        <v>28</v>
      </c>
      <c r="E54" s="13" t="s">
        <v>622</v>
      </c>
      <c r="F54" s="12" t="s">
        <v>29</v>
      </c>
      <c r="G54" s="14">
        <v>3647.06</v>
      </c>
      <c r="H54" s="14">
        <f>IF(Tabla1[[#This Row],[Precio]]&gt;=1001,Tabla1[[#This Row],[Precio]]-(Tabla1[[#This Row],[Precio]]*2.5%),IF(Tabla1[[#This Row],[Precio]]&gt;=251,Tabla1[[#This Row],[Precio]]-(Tabla1[[#This Row],[Precio]]*2%),IF(Tabla1[[#This Row],[Precio]]&gt;=50,Tabla1[[#This Row],[Precio]]-(Tabla1[[#This Row],[Precio]]*0.5%),Tabla1[[#This Row],[Precio]])))</f>
        <v>3555.8834999999999</v>
      </c>
      <c r="I54" s="15" t="str">
        <f>HYPERLINK(CONCATENATE("http://www.mercadopublico.cl/TiendaFicha/Ficha?idProducto=",Tabla1[[#This Row],[ID]]))</f>
        <v>http://www.mercadopublico.cl/TiendaFicha/Ficha?idProducto=1172482</v>
      </c>
      <c r="J54" s="15" t="str">
        <f>HYPERLINK(Tabla1[[#This Row],[Link1]],"Link")</f>
        <v>Link</v>
      </c>
    </row>
    <row r="55" spans="1:10" ht="48.75" customHeight="1" x14ac:dyDescent="0.25">
      <c r="A55" s="12">
        <v>1385483</v>
      </c>
      <c r="B55" s="12" t="s">
        <v>13</v>
      </c>
      <c r="C55" s="12" t="s">
        <v>19</v>
      </c>
      <c r="D55" s="12" t="s">
        <v>1640</v>
      </c>
      <c r="E55" s="13" t="s">
        <v>2070</v>
      </c>
      <c r="F55" s="12" t="s">
        <v>1641</v>
      </c>
      <c r="G55" s="14">
        <v>189.35</v>
      </c>
      <c r="H55" s="14">
        <f>IF(Tabla1[[#This Row],[Precio]]&gt;=1001,Tabla1[[#This Row],[Precio]]-(Tabla1[[#This Row],[Precio]]*2.5%),IF(Tabla1[[#This Row],[Precio]]&gt;=251,Tabla1[[#This Row],[Precio]]-(Tabla1[[#This Row],[Precio]]*2%),IF(Tabla1[[#This Row],[Precio]]&gt;=50,Tabla1[[#This Row],[Precio]]-(Tabla1[[#This Row],[Precio]]*0.5%),Tabla1[[#This Row],[Precio]])))</f>
        <v>188.40324999999999</v>
      </c>
      <c r="I55" s="15" t="str">
        <f>HYPERLINK(CONCATENATE("http://www.mercadopublico.cl/TiendaFicha/Ficha?idProducto=",Tabla1[[#This Row],[ID]]))</f>
        <v>http://www.mercadopublico.cl/TiendaFicha/Ficha?idProducto=1385483</v>
      </c>
      <c r="J55" s="15" t="str">
        <f>HYPERLINK(Tabla1[[#This Row],[Link1]],"Link")</f>
        <v>Link</v>
      </c>
    </row>
    <row r="56" spans="1:10" ht="48.75" customHeight="1" x14ac:dyDescent="0.25">
      <c r="A56" s="12">
        <v>1340000</v>
      </c>
      <c r="B56" s="12" t="s">
        <v>13</v>
      </c>
      <c r="C56" s="12" t="s">
        <v>41</v>
      </c>
      <c r="D56" s="12" t="s">
        <v>1626</v>
      </c>
      <c r="E56" s="13" t="s">
        <v>1627</v>
      </c>
      <c r="F56" s="12" t="s">
        <v>2217</v>
      </c>
      <c r="G56" s="14">
        <v>549.08000000000004</v>
      </c>
      <c r="H56" s="14">
        <f>IF(Tabla1[[#This Row],[Precio]]&gt;=1001,Tabla1[[#This Row],[Precio]]-(Tabla1[[#This Row],[Precio]]*2.5%),IF(Tabla1[[#This Row],[Precio]]&gt;=251,Tabla1[[#This Row],[Precio]]-(Tabla1[[#This Row],[Precio]]*2%),IF(Tabla1[[#This Row],[Precio]]&gt;=50,Tabla1[[#This Row],[Precio]]-(Tabla1[[#This Row],[Precio]]*0.5%),Tabla1[[#This Row],[Precio]])))</f>
        <v>538.09840000000008</v>
      </c>
      <c r="I56" s="15" t="str">
        <f>HYPERLINK(CONCATENATE("http://www.mercadopublico.cl/TiendaFicha/Ficha?idProducto=",Tabla1[[#This Row],[ID]]))</f>
        <v>http://www.mercadopublico.cl/TiendaFicha/Ficha?idProducto=1340000</v>
      </c>
      <c r="J56" s="15" t="str">
        <f>HYPERLINK(Tabla1[[#This Row],[Link1]],"Link")</f>
        <v>Link</v>
      </c>
    </row>
    <row r="57" spans="1:10" ht="48.75" customHeight="1" x14ac:dyDescent="0.25">
      <c r="A57" s="12">
        <v>1340002</v>
      </c>
      <c r="B57" s="12" t="s">
        <v>13</v>
      </c>
      <c r="C57" s="12" t="s">
        <v>41</v>
      </c>
      <c r="D57" s="12" t="s">
        <v>1628</v>
      </c>
      <c r="E57" s="13" t="s">
        <v>2074</v>
      </c>
      <c r="F57" s="12" t="s">
        <v>2217</v>
      </c>
      <c r="G57" s="14">
        <v>2879</v>
      </c>
      <c r="H57" s="14">
        <f>IF(Tabla1[[#This Row],[Precio]]&gt;=1001,Tabla1[[#This Row],[Precio]]-(Tabla1[[#This Row],[Precio]]*2.5%),IF(Tabla1[[#This Row],[Precio]]&gt;=251,Tabla1[[#This Row],[Precio]]-(Tabla1[[#This Row],[Precio]]*2%),IF(Tabla1[[#This Row],[Precio]]&gt;=50,Tabla1[[#This Row],[Precio]]-(Tabla1[[#This Row],[Precio]]*0.5%),Tabla1[[#This Row],[Precio]])))</f>
        <v>2807.0250000000001</v>
      </c>
      <c r="I57" s="15" t="str">
        <f>HYPERLINK(CONCATENATE("http://www.mercadopublico.cl/TiendaFicha/Ficha?idProducto=",Tabla1[[#This Row],[ID]]))</f>
        <v>http://www.mercadopublico.cl/TiendaFicha/Ficha?idProducto=1340002</v>
      </c>
      <c r="J57" s="15" t="str">
        <f>HYPERLINK(Tabla1[[#This Row],[Link1]],"Link")</f>
        <v>Link</v>
      </c>
    </row>
    <row r="58" spans="1:10" ht="48.75" customHeight="1" x14ac:dyDescent="0.25">
      <c r="A58" s="12">
        <v>1343817</v>
      </c>
      <c r="B58" s="12" t="s">
        <v>13</v>
      </c>
      <c r="C58" s="12" t="s">
        <v>41</v>
      </c>
      <c r="D58" s="12" t="s">
        <v>1175</v>
      </c>
      <c r="E58" s="13" t="s">
        <v>1176</v>
      </c>
      <c r="F58" s="12" t="s">
        <v>1182</v>
      </c>
      <c r="G58" s="14">
        <v>633.29</v>
      </c>
      <c r="H58" s="14">
        <f>IF(Tabla1[[#This Row],[Precio]]&gt;=1001,Tabla1[[#This Row],[Precio]]-(Tabla1[[#This Row],[Precio]]*2.5%),IF(Tabla1[[#This Row],[Precio]]&gt;=251,Tabla1[[#This Row],[Precio]]-(Tabla1[[#This Row],[Precio]]*2%),IF(Tabla1[[#This Row],[Precio]]&gt;=50,Tabla1[[#This Row],[Precio]]-(Tabla1[[#This Row],[Precio]]*0.5%),Tabla1[[#This Row],[Precio]])))</f>
        <v>620.62419999999997</v>
      </c>
      <c r="I58" s="15" t="str">
        <f>HYPERLINK(CONCATENATE("http://www.mercadopublico.cl/TiendaFicha/Ficha?idProducto=",Tabla1[[#This Row],[ID]]))</f>
        <v>http://www.mercadopublico.cl/TiendaFicha/Ficha?idProducto=1343817</v>
      </c>
      <c r="J58" s="15" t="str">
        <f>HYPERLINK(Tabla1[[#This Row],[Link1]],"Link")</f>
        <v>Link</v>
      </c>
    </row>
    <row r="59" spans="1:10" ht="48.75" customHeight="1" x14ac:dyDescent="0.25">
      <c r="A59" s="12">
        <v>1390553</v>
      </c>
      <c r="B59" s="12" t="s">
        <v>13</v>
      </c>
      <c r="C59" s="12" t="s">
        <v>41</v>
      </c>
      <c r="D59" s="12" t="s">
        <v>1646</v>
      </c>
      <c r="E59" s="13" t="s">
        <v>2073</v>
      </c>
      <c r="F59" s="12" t="s">
        <v>1647</v>
      </c>
      <c r="G59" s="14">
        <v>56.26</v>
      </c>
      <c r="H59" s="14">
        <f>IF(Tabla1[[#This Row],[Precio]]&gt;=1001,Tabla1[[#This Row],[Precio]]-(Tabla1[[#This Row],[Precio]]*2.5%),IF(Tabla1[[#This Row],[Precio]]&gt;=251,Tabla1[[#This Row],[Precio]]-(Tabla1[[#This Row],[Precio]]*2%),IF(Tabla1[[#This Row],[Precio]]&gt;=50,Tabla1[[#This Row],[Precio]]-(Tabla1[[#This Row],[Precio]]*0.5%),Tabla1[[#This Row],[Precio]])))</f>
        <v>55.978699999999996</v>
      </c>
      <c r="I59" s="15" t="str">
        <f>HYPERLINK(CONCATENATE("http://www.mercadopublico.cl/TiendaFicha/Ficha?idProducto=",Tabla1[[#This Row],[ID]]))</f>
        <v>http://www.mercadopublico.cl/TiendaFicha/Ficha?idProducto=1390553</v>
      </c>
      <c r="J59" s="15" t="str">
        <f>HYPERLINK(Tabla1[[#This Row],[Link1]],"Link")</f>
        <v>Link</v>
      </c>
    </row>
    <row r="60" spans="1:10" ht="48.75" customHeight="1" x14ac:dyDescent="0.25">
      <c r="A60" s="12">
        <v>1390509</v>
      </c>
      <c r="B60" s="12" t="s">
        <v>13</v>
      </c>
      <c r="C60" s="12" t="s">
        <v>41</v>
      </c>
      <c r="D60" s="12" t="s">
        <v>1642</v>
      </c>
      <c r="E60" s="13" t="e">
        <v>#NAME?</v>
      </c>
      <c r="F60" s="12" t="s">
        <v>1643</v>
      </c>
      <c r="G60" s="14">
        <v>89.03</v>
      </c>
      <c r="H60" s="14">
        <f>IF(Tabla1[[#This Row],[Precio]]&gt;=1001,Tabla1[[#This Row],[Precio]]-(Tabla1[[#This Row],[Precio]]*2.5%),IF(Tabla1[[#This Row],[Precio]]&gt;=251,Tabla1[[#This Row],[Precio]]-(Tabla1[[#This Row],[Precio]]*2%),IF(Tabla1[[#This Row],[Precio]]&gt;=50,Tabla1[[#This Row],[Precio]]-(Tabla1[[#This Row],[Precio]]*0.5%),Tabla1[[#This Row],[Precio]])))</f>
        <v>88.584850000000003</v>
      </c>
      <c r="I60" s="15" t="str">
        <f>HYPERLINK(CONCATENATE("http://www.mercadopublico.cl/TiendaFicha/Ficha?idProducto=",Tabla1[[#This Row],[ID]]))</f>
        <v>http://www.mercadopublico.cl/TiendaFicha/Ficha?idProducto=1390509</v>
      </c>
      <c r="J60" s="15" t="str">
        <f>HYPERLINK(Tabla1[[#This Row],[Link1]],"Link")</f>
        <v>Link</v>
      </c>
    </row>
    <row r="61" spans="1:10" ht="48.75" customHeight="1" x14ac:dyDescent="0.25">
      <c r="A61" s="12">
        <v>1376720</v>
      </c>
      <c r="B61" s="12" t="s">
        <v>13</v>
      </c>
      <c r="C61" s="12" t="s">
        <v>41</v>
      </c>
      <c r="D61" s="12" t="s">
        <v>46</v>
      </c>
      <c r="E61" s="13" t="s">
        <v>624</v>
      </c>
      <c r="F61" s="12" t="s">
        <v>911</v>
      </c>
      <c r="G61" s="14">
        <v>396.61</v>
      </c>
      <c r="H61" s="14">
        <f>IF(Tabla1[[#This Row],[Precio]]&gt;=1001,Tabla1[[#This Row],[Precio]]-(Tabla1[[#This Row],[Precio]]*2.5%),IF(Tabla1[[#This Row],[Precio]]&gt;=251,Tabla1[[#This Row],[Precio]]-(Tabla1[[#This Row],[Precio]]*2%),IF(Tabla1[[#This Row],[Precio]]&gt;=50,Tabla1[[#This Row],[Precio]]-(Tabla1[[#This Row],[Precio]]*0.5%),Tabla1[[#This Row],[Precio]])))</f>
        <v>388.67779999999999</v>
      </c>
      <c r="I61" s="15" t="str">
        <f>HYPERLINK(CONCATENATE("http://www.mercadopublico.cl/TiendaFicha/Ficha?idProducto=",Tabla1[[#This Row],[ID]]))</f>
        <v>http://www.mercadopublico.cl/TiendaFicha/Ficha?idProducto=1376720</v>
      </c>
      <c r="J61" s="15" t="str">
        <f>HYPERLINK(Tabla1[[#This Row],[Link1]],"Link")</f>
        <v>Link</v>
      </c>
    </row>
    <row r="62" spans="1:10" ht="48.75" customHeight="1" x14ac:dyDescent="0.25">
      <c r="A62" s="12">
        <v>1376723</v>
      </c>
      <c r="B62" s="12" t="s">
        <v>13</v>
      </c>
      <c r="C62" s="12" t="s">
        <v>41</v>
      </c>
      <c r="D62" s="12" t="s">
        <v>44</v>
      </c>
      <c r="E62" s="13" t="s">
        <v>625</v>
      </c>
      <c r="F62" s="12" t="s">
        <v>45</v>
      </c>
      <c r="G62" s="14">
        <v>1112.23</v>
      </c>
      <c r="H62" s="14">
        <f>IF(Tabla1[[#This Row],[Precio]]&gt;=1001,Tabla1[[#This Row],[Precio]]-(Tabla1[[#This Row],[Precio]]*2.5%),IF(Tabla1[[#This Row],[Precio]]&gt;=251,Tabla1[[#This Row],[Precio]]-(Tabla1[[#This Row],[Precio]]*2%),IF(Tabla1[[#This Row],[Precio]]&gt;=50,Tabla1[[#This Row],[Precio]]-(Tabla1[[#This Row],[Precio]]*0.5%),Tabla1[[#This Row],[Precio]])))</f>
        <v>1084.42425</v>
      </c>
      <c r="I62" s="15" t="str">
        <f>HYPERLINK(CONCATENATE("http://www.mercadopublico.cl/TiendaFicha/Ficha?idProducto=",Tabla1[[#This Row],[ID]]))</f>
        <v>http://www.mercadopublico.cl/TiendaFicha/Ficha?idProducto=1376723</v>
      </c>
      <c r="J62" s="15" t="str">
        <f>HYPERLINK(Tabla1[[#This Row],[Link1]],"Link")</f>
        <v>Link</v>
      </c>
    </row>
    <row r="63" spans="1:10" ht="48.75" customHeight="1" x14ac:dyDescent="0.25">
      <c r="A63" s="12">
        <v>1559632</v>
      </c>
      <c r="B63" s="12" t="s">
        <v>13</v>
      </c>
      <c r="C63" s="12" t="s">
        <v>41</v>
      </c>
      <c r="D63" s="12" t="s">
        <v>1381</v>
      </c>
      <c r="E63" s="13" t="s">
        <v>1382</v>
      </c>
      <c r="F63" s="12" t="s">
        <v>1408</v>
      </c>
      <c r="G63" s="14">
        <v>16600</v>
      </c>
      <c r="H63" s="14">
        <f>IF(Tabla1[[#This Row],[Precio]]&gt;=1001,Tabla1[[#This Row],[Precio]]-(Tabla1[[#This Row],[Precio]]*2.5%),IF(Tabla1[[#This Row],[Precio]]&gt;=251,Tabla1[[#This Row],[Precio]]-(Tabla1[[#This Row],[Precio]]*2%),IF(Tabla1[[#This Row],[Precio]]&gt;=50,Tabla1[[#This Row],[Precio]]-(Tabla1[[#This Row],[Precio]]*0.5%),Tabla1[[#This Row],[Precio]])))</f>
        <v>16185</v>
      </c>
      <c r="I63" s="15" t="str">
        <f>HYPERLINK(CONCATENATE("http://www.mercadopublico.cl/TiendaFicha/Ficha?idProducto=",Tabla1[[#This Row],[ID]]))</f>
        <v>http://www.mercadopublico.cl/TiendaFicha/Ficha?idProducto=1559632</v>
      </c>
      <c r="J63" s="15" t="str">
        <f>HYPERLINK(Tabla1[[#This Row],[Link1]],"Link")</f>
        <v>Link</v>
      </c>
    </row>
    <row r="64" spans="1:10" ht="48.75" customHeight="1" x14ac:dyDescent="0.25">
      <c r="A64" s="12">
        <v>1557449</v>
      </c>
      <c r="B64" s="12" t="s">
        <v>13</v>
      </c>
      <c r="C64" s="12" t="s">
        <v>41</v>
      </c>
      <c r="D64" s="12" t="s">
        <v>1379</v>
      </c>
      <c r="E64" s="13" t="s">
        <v>1380</v>
      </c>
      <c r="F64" s="12" t="s">
        <v>1407</v>
      </c>
      <c r="G64" s="14">
        <v>205</v>
      </c>
      <c r="H64" s="14">
        <f>IF(Tabla1[[#This Row],[Precio]]&gt;=1001,Tabla1[[#This Row],[Precio]]-(Tabla1[[#This Row],[Precio]]*2.5%),IF(Tabla1[[#This Row],[Precio]]&gt;=251,Tabla1[[#This Row],[Precio]]-(Tabla1[[#This Row],[Precio]]*2%),IF(Tabla1[[#This Row],[Precio]]&gt;=50,Tabla1[[#This Row],[Precio]]-(Tabla1[[#This Row],[Precio]]*0.5%),Tabla1[[#This Row],[Precio]])))</f>
        <v>203.97499999999999</v>
      </c>
      <c r="I64" s="15" t="str">
        <f>HYPERLINK(CONCATENATE("http://www.mercadopublico.cl/TiendaFicha/Ficha?idProducto=",Tabla1[[#This Row],[ID]]))</f>
        <v>http://www.mercadopublico.cl/TiendaFicha/Ficha?idProducto=1557449</v>
      </c>
      <c r="J64" s="15" t="str">
        <f>HYPERLINK(Tabla1[[#This Row],[Link1]],"Link")</f>
        <v>Link</v>
      </c>
    </row>
    <row r="65" spans="1:10" ht="48.75" customHeight="1" x14ac:dyDescent="0.25">
      <c r="A65" s="12">
        <v>1556202</v>
      </c>
      <c r="B65" s="12" t="s">
        <v>13</v>
      </c>
      <c r="C65" s="12" t="s">
        <v>41</v>
      </c>
      <c r="D65" s="12" t="s">
        <v>1658</v>
      </c>
      <c r="E65" s="13" t="s">
        <v>1659</v>
      </c>
      <c r="F65" s="12" t="s">
        <v>1660</v>
      </c>
      <c r="G65" s="14">
        <v>228.58</v>
      </c>
      <c r="H65" s="14">
        <f>IF(Tabla1[[#This Row],[Precio]]&gt;=1001,Tabla1[[#This Row],[Precio]]-(Tabla1[[#This Row],[Precio]]*2.5%),IF(Tabla1[[#This Row],[Precio]]&gt;=251,Tabla1[[#This Row],[Precio]]-(Tabla1[[#This Row],[Precio]]*2%),IF(Tabla1[[#This Row],[Precio]]&gt;=50,Tabla1[[#This Row],[Precio]]-(Tabla1[[#This Row],[Precio]]*0.5%),Tabla1[[#This Row],[Precio]])))</f>
        <v>227.43710000000002</v>
      </c>
      <c r="I65" s="15" t="str">
        <f>HYPERLINK(CONCATENATE("http://www.mercadopublico.cl/TiendaFicha/Ficha?idProducto=",Tabla1[[#This Row],[ID]]))</f>
        <v>http://www.mercadopublico.cl/TiendaFicha/Ficha?idProducto=1556202</v>
      </c>
      <c r="J65" s="15" t="str">
        <f>HYPERLINK(Tabla1[[#This Row],[Link1]],"Link")</f>
        <v>Link</v>
      </c>
    </row>
    <row r="66" spans="1:10" ht="48.75" customHeight="1" x14ac:dyDescent="0.25">
      <c r="A66" s="12">
        <v>1556203</v>
      </c>
      <c r="B66" s="12" t="s">
        <v>13</v>
      </c>
      <c r="C66" s="12" t="s">
        <v>41</v>
      </c>
      <c r="D66" s="12" t="s">
        <v>1281</v>
      </c>
      <c r="E66" s="13" t="s">
        <v>1282</v>
      </c>
      <c r="F66" s="12" t="s">
        <v>1283</v>
      </c>
      <c r="G66" s="14">
        <v>360</v>
      </c>
      <c r="H66" s="14">
        <f>IF(Tabla1[[#This Row],[Precio]]&gt;=1001,Tabla1[[#This Row],[Precio]]-(Tabla1[[#This Row],[Precio]]*2.5%),IF(Tabla1[[#This Row],[Precio]]&gt;=251,Tabla1[[#This Row],[Precio]]-(Tabla1[[#This Row],[Precio]]*2%),IF(Tabla1[[#This Row],[Precio]]&gt;=50,Tabla1[[#This Row],[Precio]]-(Tabla1[[#This Row],[Precio]]*0.5%),Tabla1[[#This Row],[Precio]])))</f>
        <v>352.8</v>
      </c>
      <c r="I66" s="15" t="str">
        <f>HYPERLINK(CONCATENATE("http://www.mercadopublico.cl/TiendaFicha/Ficha?idProducto=",Tabla1[[#This Row],[ID]]))</f>
        <v>http://www.mercadopublico.cl/TiendaFicha/Ficha?idProducto=1556203</v>
      </c>
      <c r="J66" s="15" t="str">
        <f>HYPERLINK(Tabla1[[#This Row],[Link1]],"Link")</f>
        <v>Link</v>
      </c>
    </row>
    <row r="67" spans="1:10" ht="48.75" customHeight="1" x14ac:dyDescent="0.25">
      <c r="A67" s="12">
        <v>1556204</v>
      </c>
      <c r="B67" s="12" t="s">
        <v>13</v>
      </c>
      <c r="C67" s="12" t="s">
        <v>41</v>
      </c>
      <c r="D67" s="12" t="s">
        <v>2285</v>
      </c>
      <c r="E67" s="13" t="s">
        <v>2286</v>
      </c>
      <c r="F67" s="12"/>
      <c r="G67" s="14">
        <v>405</v>
      </c>
      <c r="H67" s="14">
        <f>IF(Tabla1[[#This Row],[Precio]]&gt;=1001,Tabla1[[#This Row],[Precio]]-(Tabla1[[#This Row],[Precio]]*2.5%),IF(Tabla1[[#This Row],[Precio]]&gt;=251,Tabla1[[#This Row],[Precio]]-(Tabla1[[#This Row],[Precio]]*2%),IF(Tabla1[[#This Row],[Precio]]&gt;=50,Tabla1[[#This Row],[Precio]]-(Tabla1[[#This Row],[Precio]]*0.5%),Tabla1[[#This Row],[Precio]])))</f>
        <v>396.9</v>
      </c>
      <c r="I67" s="15" t="str">
        <f>HYPERLINK(CONCATENATE("http://www.mercadopublico.cl/TiendaFicha/Ficha?idProducto=",Tabla1[[#This Row],[ID]]))</f>
        <v>http://www.mercadopublico.cl/TiendaFicha/Ficha?idProducto=1556204</v>
      </c>
      <c r="J67" s="15" t="str">
        <f>HYPERLINK(Tabla1[[#This Row],[Link1]],"Link")</f>
        <v>Link</v>
      </c>
    </row>
    <row r="68" spans="1:10" ht="48.75" customHeight="1" x14ac:dyDescent="0.25">
      <c r="A68" s="12">
        <v>1556205</v>
      </c>
      <c r="B68" s="12" t="s">
        <v>13</v>
      </c>
      <c r="C68" s="12" t="s">
        <v>41</v>
      </c>
      <c r="D68" s="12" t="s">
        <v>1284</v>
      </c>
      <c r="E68" s="13" t="s">
        <v>1285</v>
      </c>
      <c r="F68" s="12" t="s">
        <v>1286</v>
      </c>
      <c r="G68" s="14">
        <v>510</v>
      </c>
      <c r="H68" s="14">
        <f>IF(Tabla1[[#This Row],[Precio]]&gt;=1001,Tabla1[[#This Row],[Precio]]-(Tabla1[[#This Row],[Precio]]*2.5%),IF(Tabla1[[#This Row],[Precio]]&gt;=251,Tabla1[[#This Row],[Precio]]-(Tabla1[[#This Row],[Precio]]*2%),IF(Tabla1[[#This Row],[Precio]]&gt;=50,Tabla1[[#This Row],[Precio]]-(Tabla1[[#This Row],[Precio]]*0.5%),Tabla1[[#This Row],[Precio]])))</f>
        <v>499.8</v>
      </c>
      <c r="I68" s="15" t="str">
        <f>HYPERLINK(CONCATENATE("http://www.mercadopublico.cl/TiendaFicha/Ficha?idProducto=",Tabla1[[#This Row],[ID]]))</f>
        <v>http://www.mercadopublico.cl/TiendaFicha/Ficha?idProducto=1556205</v>
      </c>
      <c r="J68" s="15" t="str">
        <f>HYPERLINK(Tabla1[[#This Row],[Link1]],"Link")</f>
        <v>Link</v>
      </c>
    </row>
    <row r="69" spans="1:10" ht="48.75" customHeight="1" x14ac:dyDescent="0.25">
      <c r="A69" s="12">
        <v>1528115</v>
      </c>
      <c r="B69" s="12" t="s">
        <v>13</v>
      </c>
      <c r="C69" s="12" t="s">
        <v>41</v>
      </c>
      <c r="D69" s="12" t="s">
        <v>1653</v>
      </c>
      <c r="E69" s="13" t="s">
        <v>1366</v>
      </c>
      <c r="F69" s="12" t="s">
        <v>1654</v>
      </c>
      <c r="G69" s="14">
        <v>2118.75</v>
      </c>
      <c r="H69" s="14">
        <f>IF(Tabla1[[#This Row],[Precio]]&gt;=1001,Tabla1[[#This Row],[Precio]]-(Tabla1[[#This Row],[Precio]]*2.5%),IF(Tabla1[[#This Row],[Precio]]&gt;=251,Tabla1[[#This Row],[Precio]]-(Tabla1[[#This Row],[Precio]]*2%),IF(Tabla1[[#This Row],[Precio]]&gt;=50,Tabla1[[#This Row],[Precio]]-(Tabla1[[#This Row],[Precio]]*0.5%),Tabla1[[#This Row],[Precio]])))</f>
        <v>2065.78125</v>
      </c>
      <c r="I69" s="15" t="str">
        <f>HYPERLINK(CONCATENATE("http://www.mercadopublico.cl/TiendaFicha/Ficha?idProducto=",Tabla1[[#This Row],[ID]]))</f>
        <v>http://www.mercadopublico.cl/TiendaFicha/Ficha?idProducto=1528115</v>
      </c>
      <c r="J69" s="15" t="str">
        <f>HYPERLINK(Tabla1[[#This Row],[Link1]],"Link")</f>
        <v>Link</v>
      </c>
    </row>
    <row r="70" spans="1:10" ht="48.75" customHeight="1" x14ac:dyDescent="0.25">
      <c r="A70" s="12">
        <v>1517538</v>
      </c>
      <c r="B70" s="12" t="s">
        <v>13</v>
      </c>
      <c r="C70" s="12" t="s">
        <v>54</v>
      </c>
      <c r="D70" s="12" t="s">
        <v>59</v>
      </c>
      <c r="E70" s="13" t="s">
        <v>618</v>
      </c>
      <c r="F70" s="12" t="s">
        <v>60</v>
      </c>
      <c r="G70" s="14">
        <v>4282.3500000000004</v>
      </c>
      <c r="H70" s="14">
        <f>IF(Tabla1[[#This Row],[Precio]]&gt;=1001,Tabla1[[#This Row],[Precio]]-(Tabla1[[#This Row],[Precio]]*2.5%),IF(Tabla1[[#This Row],[Precio]]&gt;=251,Tabla1[[#This Row],[Precio]]-(Tabla1[[#This Row],[Precio]]*2%),IF(Tabla1[[#This Row],[Precio]]&gt;=50,Tabla1[[#This Row],[Precio]]-(Tabla1[[#This Row],[Precio]]*0.5%),Tabla1[[#This Row],[Precio]])))</f>
        <v>4175.2912500000002</v>
      </c>
      <c r="I70" s="15" t="str">
        <f>HYPERLINK(CONCATENATE("http://www.mercadopublico.cl/TiendaFicha/Ficha?idProducto=",Tabla1[[#This Row],[ID]]))</f>
        <v>http://www.mercadopublico.cl/TiendaFicha/Ficha?idProducto=1517538</v>
      </c>
      <c r="J70" s="15" t="str">
        <f>HYPERLINK(Tabla1[[#This Row],[Link1]],"Link")</f>
        <v>Link</v>
      </c>
    </row>
    <row r="71" spans="1:10" ht="48.75" customHeight="1" x14ac:dyDescent="0.25">
      <c r="A71" s="12">
        <v>1517540</v>
      </c>
      <c r="B71" s="12" t="s">
        <v>13</v>
      </c>
      <c r="C71" s="12" t="s">
        <v>54</v>
      </c>
      <c r="D71" s="12" t="s">
        <v>1650</v>
      </c>
      <c r="E71" s="13" t="s">
        <v>1651</v>
      </c>
      <c r="F71" s="12" t="s">
        <v>1652</v>
      </c>
      <c r="G71" s="14">
        <v>3851.14</v>
      </c>
      <c r="H71" s="14">
        <f>IF(Tabla1[[#This Row],[Precio]]&gt;=1001,Tabla1[[#This Row],[Precio]]-(Tabla1[[#This Row],[Precio]]*2.5%),IF(Tabla1[[#This Row],[Precio]]&gt;=251,Tabla1[[#This Row],[Precio]]-(Tabla1[[#This Row],[Precio]]*2%),IF(Tabla1[[#This Row],[Precio]]&gt;=50,Tabla1[[#This Row],[Precio]]-(Tabla1[[#This Row],[Precio]]*0.5%),Tabla1[[#This Row],[Precio]])))</f>
        <v>3754.8615</v>
      </c>
      <c r="I71" s="15" t="str">
        <f>HYPERLINK(CONCATENATE("http://www.mercadopublico.cl/TiendaFicha/Ficha?idProducto=",Tabla1[[#This Row],[ID]]))</f>
        <v>http://www.mercadopublico.cl/TiendaFicha/Ficha?idProducto=1517540</v>
      </c>
      <c r="J71" s="15" t="str">
        <f>HYPERLINK(Tabla1[[#This Row],[Link1]],"Link")</f>
        <v>Link</v>
      </c>
    </row>
    <row r="72" spans="1:10" ht="48.75" customHeight="1" x14ac:dyDescent="0.25">
      <c r="A72" s="12">
        <v>1513854</v>
      </c>
      <c r="B72" s="12" t="s">
        <v>13</v>
      </c>
      <c r="C72" s="12" t="s">
        <v>54</v>
      </c>
      <c r="D72" s="12" t="s">
        <v>1648</v>
      </c>
      <c r="E72" s="13" t="s">
        <v>2062</v>
      </c>
      <c r="F72" s="12" t="s">
        <v>1649</v>
      </c>
      <c r="G72" s="14">
        <v>2041.79</v>
      </c>
      <c r="H72" s="14">
        <f>IF(Tabla1[[#This Row],[Precio]]&gt;=1001,Tabla1[[#This Row],[Precio]]-(Tabla1[[#This Row],[Precio]]*2.5%),IF(Tabla1[[#This Row],[Precio]]&gt;=251,Tabla1[[#This Row],[Precio]]-(Tabla1[[#This Row],[Precio]]*2%),IF(Tabla1[[#This Row],[Precio]]&gt;=50,Tabla1[[#This Row],[Precio]]-(Tabla1[[#This Row],[Precio]]*0.5%),Tabla1[[#This Row],[Precio]])))</f>
        <v>1990.7452499999999</v>
      </c>
      <c r="I72" s="15" t="str">
        <f>HYPERLINK(CONCATENATE("http://www.mercadopublico.cl/TiendaFicha/Ficha?idProducto=",Tabla1[[#This Row],[ID]]))</f>
        <v>http://www.mercadopublico.cl/TiendaFicha/Ficha?idProducto=1513854</v>
      </c>
      <c r="J72" s="15" t="str">
        <f>HYPERLINK(Tabla1[[#This Row],[Link1]],"Link")</f>
        <v>Link</v>
      </c>
    </row>
    <row r="73" spans="1:10" ht="48.75" customHeight="1" x14ac:dyDescent="0.25">
      <c r="A73" s="12">
        <v>1373950</v>
      </c>
      <c r="B73" s="12" t="s">
        <v>13</v>
      </c>
      <c r="C73" s="12" t="s">
        <v>54</v>
      </c>
      <c r="D73" s="12" t="s">
        <v>1629</v>
      </c>
      <c r="E73" s="13" t="s">
        <v>1630</v>
      </c>
      <c r="F73" s="12" t="s">
        <v>1631</v>
      </c>
      <c r="G73" s="14">
        <v>262.82</v>
      </c>
      <c r="H73" s="14">
        <f>IF(Tabla1[[#This Row],[Precio]]&gt;=1001,Tabla1[[#This Row],[Precio]]-(Tabla1[[#This Row],[Precio]]*2.5%),IF(Tabla1[[#This Row],[Precio]]&gt;=251,Tabla1[[#This Row],[Precio]]-(Tabla1[[#This Row],[Precio]]*2%),IF(Tabla1[[#This Row],[Precio]]&gt;=50,Tabla1[[#This Row],[Precio]]-(Tabla1[[#This Row],[Precio]]*0.5%),Tabla1[[#This Row],[Precio]])))</f>
        <v>257.56360000000001</v>
      </c>
      <c r="I73" s="15" t="str">
        <f>HYPERLINK(CONCATENATE("http://www.mercadopublico.cl/TiendaFicha/Ficha?idProducto=",Tabla1[[#This Row],[ID]]))</f>
        <v>http://www.mercadopublico.cl/TiendaFicha/Ficha?idProducto=1373950</v>
      </c>
      <c r="J73" s="15" t="str">
        <f>HYPERLINK(Tabla1[[#This Row],[Link1]],"Link")</f>
        <v>Link</v>
      </c>
    </row>
    <row r="74" spans="1:10" ht="48.75" customHeight="1" x14ac:dyDescent="0.25">
      <c r="A74" s="12">
        <v>1373953</v>
      </c>
      <c r="B74" s="12" t="s">
        <v>13</v>
      </c>
      <c r="C74" s="12" t="s">
        <v>54</v>
      </c>
      <c r="D74" s="12" t="s">
        <v>1632</v>
      </c>
      <c r="E74" s="13" t="s">
        <v>1633</v>
      </c>
      <c r="F74" s="12" t="s">
        <v>1587</v>
      </c>
      <c r="G74" s="14">
        <v>186</v>
      </c>
      <c r="H74" s="14">
        <f>IF(Tabla1[[#This Row],[Precio]]&gt;=1001,Tabla1[[#This Row],[Precio]]-(Tabla1[[#This Row],[Precio]]*2.5%),IF(Tabla1[[#This Row],[Precio]]&gt;=251,Tabla1[[#This Row],[Precio]]-(Tabla1[[#This Row],[Precio]]*2%),IF(Tabla1[[#This Row],[Precio]]&gt;=50,Tabla1[[#This Row],[Precio]]-(Tabla1[[#This Row],[Precio]]*0.5%),Tabla1[[#This Row],[Precio]])))</f>
        <v>185.07</v>
      </c>
      <c r="I74" s="15" t="str">
        <f>HYPERLINK(CONCATENATE("http://www.mercadopublico.cl/TiendaFicha/Ficha?idProducto=",Tabla1[[#This Row],[ID]]))</f>
        <v>http://www.mercadopublico.cl/TiendaFicha/Ficha?idProducto=1373953</v>
      </c>
      <c r="J74" s="15" t="str">
        <f>HYPERLINK(Tabla1[[#This Row],[Link1]],"Link")</f>
        <v>Link</v>
      </c>
    </row>
    <row r="75" spans="1:10" ht="48.75" customHeight="1" x14ac:dyDescent="0.25">
      <c r="A75" s="12">
        <v>1376754</v>
      </c>
      <c r="B75" s="12" t="s">
        <v>13</v>
      </c>
      <c r="C75" s="12" t="s">
        <v>54</v>
      </c>
      <c r="D75" s="12" t="s">
        <v>1634</v>
      </c>
      <c r="E75" s="13" t="s">
        <v>1635</v>
      </c>
      <c r="F75" s="12" t="s">
        <v>1636</v>
      </c>
      <c r="G75" s="14">
        <v>89</v>
      </c>
      <c r="H75" s="14">
        <f>IF(Tabla1[[#This Row],[Precio]]&gt;=1001,Tabla1[[#This Row],[Precio]]-(Tabla1[[#This Row],[Precio]]*2.5%),IF(Tabla1[[#This Row],[Precio]]&gt;=251,Tabla1[[#This Row],[Precio]]-(Tabla1[[#This Row],[Precio]]*2%),IF(Tabla1[[#This Row],[Precio]]&gt;=50,Tabla1[[#This Row],[Precio]]-(Tabla1[[#This Row],[Precio]]*0.5%),Tabla1[[#This Row],[Precio]])))</f>
        <v>88.555000000000007</v>
      </c>
      <c r="I75" s="15" t="str">
        <f>HYPERLINK(CONCATENATE("http://www.mercadopublico.cl/TiendaFicha/Ficha?idProducto=",Tabla1[[#This Row],[ID]]))</f>
        <v>http://www.mercadopublico.cl/TiendaFicha/Ficha?idProducto=1376754</v>
      </c>
      <c r="J75" s="15" t="str">
        <f>HYPERLINK(Tabla1[[#This Row],[Link1]],"Link")</f>
        <v>Link</v>
      </c>
    </row>
    <row r="76" spans="1:10" ht="48.75" customHeight="1" x14ac:dyDescent="0.25">
      <c r="A76" s="12">
        <v>1290632</v>
      </c>
      <c r="B76" s="12" t="s">
        <v>13</v>
      </c>
      <c r="C76" s="12" t="s">
        <v>54</v>
      </c>
      <c r="D76" s="12" t="s">
        <v>2199</v>
      </c>
      <c r="E76" s="13" t="s">
        <v>2200</v>
      </c>
      <c r="F76" s="12" t="s">
        <v>2223</v>
      </c>
      <c r="G76" s="14">
        <v>541</v>
      </c>
      <c r="H76" s="14">
        <f>IF(Tabla1[[#This Row],[Precio]]&gt;=1001,Tabla1[[#This Row],[Precio]]-(Tabla1[[#This Row],[Precio]]*2.5%),IF(Tabla1[[#This Row],[Precio]]&gt;=251,Tabla1[[#This Row],[Precio]]-(Tabla1[[#This Row],[Precio]]*2%),IF(Tabla1[[#This Row],[Precio]]&gt;=50,Tabla1[[#This Row],[Precio]]-(Tabla1[[#This Row],[Precio]]*0.5%),Tabla1[[#This Row],[Precio]])))</f>
        <v>530.17999999999995</v>
      </c>
      <c r="I76" s="15" t="str">
        <f>HYPERLINK(CONCATENATE("http://www.mercadopublico.cl/TiendaFicha/Ficha?idProducto=",Tabla1[[#This Row],[ID]]))</f>
        <v>http://www.mercadopublico.cl/TiendaFicha/Ficha?idProducto=1290632</v>
      </c>
      <c r="J76" s="15" t="str">
        <f>HYPERLINK(Tabla1[[#This Row],[Link1]],"Link")</f>
        <v>Link</v>
      </c>
    </row>
    <row r="77" spans="1:10" ht="48.75" customHeight="1" x14ac:dyDescent="0.25">
      <c r="A77" s="12">
        <v>1126231</v>
      </c>
      <c r="B77" s="12" t="s">
        <v>13</v>
      </c>
      <c r="C77" s="12" t="s">
        <v>54</v>
      </c>
      <c r="D77" s="12" t="s">
        <v>61</v>
      </c>
      <c r="E77" s="13" t="s">
        <v>619</v>
      </c>
      <c r="F77" s="12" t="s">
        <v>913</v>
      </c>
      <c r="G77" s="14">
        <v>927</v>
      </c>
      <c r="H77" s="14">
        <f>IF(Tabla1[[#This Row],[Precio]]&gt;=1001,Tabla1[[#This Row],[Precio]]-(Tabla1[[#This Row],[Precio]]*2.5%),IF(Tabla1[[#This Row],[Precio]]&gt;=251,Tabla1[[#This Row],[Precio]]-(Tabla1[[#This Row],[Precio]]*2%),IF(Tabla1[[#This Row],[Precio]]&gt;=50,Tabla1[[#This Row],[Precio]]-(Tabla1[[#This Row],[Precio]]*0.5%),Tabla1[[#This Row],[Precio]])))</f>
        <v>908.46</v>
      </c>
      <c r="I77" s="15" t="str">
        <f>HYPERLINK(CONCATENATE("http://www.mercadopublico.cl/TiendaFicha/Ficha?idProducto=",Tabla1[[#This Row],[ID]]))</f>
        <v>http://www.mercadopublico.cl/TiendaFicha/Ficha?idProducto=1126231</v>
      </c>
      <c r="J77" s="15" t="str">
        <f>HYPERLINK(Tabla1[[#This Row],[Link1]],"Link")</f>
        <v>Link</v>
      </c>
    </row>
    <row r="78" spans="1:10" ht="48.75" customHeight="1" x14ac:dyDescent="0.25">
      <c r="A78" s="12">
        <v>1559713</v>
      </c>
      <c r="B78" s="12" t="s">
        <v>13</v>
      </c>
      <c r="C78" s="12" t="s">
        <v>54</v>
      </c>
      <c r="D78" s="12" t="s">
        <v>2063</v>
      </c>
      <c r="E78" s="13" t="s">
        <v>2064</v>
      </c>
      <c r="F78" s="12" t="s">
        <v>2221</v>
      </c>
      <c r="G78" s="14">
        <v>248.9</v>
      </c>
      <c r="H78" s="14">
        <f>IF(Tabla1[[#This Row],[Precio]]&gt;=1001,Tabla1[[#This Row],[Precio]]-(Tabla1[[#This Row],[Precio]]*2.5%),IF(Tabla1[[#This Row],[Precio]]&gt;=251,Tabla1[[#This Row],[Precio]]-(Tabla1[[#This Row],[Precio]]*2%),IF(Tabla1[[#This Row],[Precio]]&gt;=50,Tabla1[[#This Row],[Precio]]-(Tabla1[[#This Row],[Precio]]*0.5%),Tabla1[[#This Row],[Precio]])))</f>
        <v>247.65550000000002</v>
      </c>
      <c r="I78" s="15" t="str">
        <f>HYPERLINK(CONCATENATE("http://www.mercadopublico.cl/TiendaFicha/Ficha?idProducto=",Tabla1[[#This Row],[ID]]))</f>
        <v>http://www.mercadopublico.cl/TiendaFicha/Ficha?idProducto=1559713</v>
      </c>
      <c r="J78" s="15" t="str">
        <f>HYPERLINK(Tabla1[[#This Row],[Link1]],"Link")</f>
        <v>Link</v>
      </c>
    </row>
    <row r="79" spans="1:10" ht="48.75" customHeight="1" x14ac:dyDescent="0.25">
      <c r="A79" s="12">
        <v>1559634</v>
      </c>
      <c r="B79" s="12" t="s">
        <v>13</v>
      </c>
      <c r="C79" s="12" t="s">
        <v>54</v>
      </c>
      <c r="D79" s="12" t="s">
        <v>2065</v>
      </c>
      <c r="E79" s="13" t="s">
        <v>2066</v>
      </c>
      <c r="F79" s="12" t="s">
        <v>2222</v>
      </c>
      <c r="G79" s="14">
        <v>67</v>
      </c>
      <c r="H79" s="14">
        <f>IF(Tabla1[[#This Row],[Precio]]&gt;=1001,Tabla1[[#This Row],[Precio]]-(Tabla1[[#This Row],[Precio]]*2.5%),IF(Tabla1[[#This Row],[Precio]]&gt;=251,Tabla1[[#This Row],[Precio]]-(Tabla1[[#This Row],[Precio]]*2%),IF(Tabla1[[#This Row],[Precio]]&gt;=50,Tabla1[[#This Row],[Precio]]-(Tabla1[[#This Row],[Precio]]*0.5%),Tabla1[[#This Row],[Precio]])))</f>
        <v>66.665000000000006</v>
      </c>
      <c r="I79" s="15" t="str">
        <f>HYPERLINK(CONCATENATE("http://www.mercadopublico.cl/TiendaFicha/Ficha?idProducto=",Tabla1[[#This Row],[ID]]))</f>
        <v>http://www.mercadopublico.cl/TiendaFicha/Ficha?idProducto=1559634</v>
      </c>
      <c r="J79" s="15" t="str">
        <f>HYPERLINK(Tabla1[[#This Row],[Link1]],"Link")</f>
        <v>Link</v>
      </c>
    </row>
    <row r="80" spans="1:10" ht="48.75" customHeight="1" x14ac:dyDescent="0.25">
      <c r="A80" s="12">
        <v>1559636</v>
      </c>
      <c r="B80" s="12" t="s">
        <v>13</v>
      </c>
      <c r="C80" s="12" t="s">
        <v>54</v>
      </c>
      <c r="D80" s="12" t="s">
        <v>2287</v>
      </c>
      <c r="E80" s="13" t="s">
        <v>2288</v>
      </c>
      <c r="F80" s="12"/>
      <c r="G80" s="14">
        <v>133</v>
      </c>
      <c r="H80" s="14">
        <f>IF(Tabla1[[#This Row],[Precio]]&gt;=1001,Tabla1[[#This Row],[Precio]]-(Tabla1[[#This Row],[Precio]]*2.5%),IF(Tabla1[[#This Row],[Precio]]&gt;=251,Tabla1[[#This Row],[Precio]]-(Tabla1[[#This Row],[Precio]]*2%),IF(Tabla1[[#This Row],[Precio]]&gt;=50,Tabla1[[#This Row],[Precio]]-(Tabla1[[#This Row],[Precio]]*0.5%),Tabla1[[#This Row],[Precio]])))</f>
        <v>132.33500000000001</v>
      </c>
      <c r="I80" s="15" t="str">
        <f>HYPERLINK(CONCATENATE("http://www.mercadopublico.cl/TiendaFicha/Ficha?idProducto=",Tabla1[[#This Row],[ID]]))</f>
        <v>http://www.mercadopublico.cl/TiendaFicha/Ficha?idProducto=1559636</v>
      </c>
      <c r="J80" s="15" t="str">
        <f>HYPERLINK(Tabla1[[#This Row],[Link1]],"Link")</f>
        <v>Link</v>
      </c>
    </row>
    <row r="81" spans="1:10" ht="48.75" customHeight="1" x14ac:dyDescent="0.25">
      <c r="A81" s="12">
        <v>1559639</v>
      </c>
      <c r="B81" s="12" t="s">
        <v>13</v>
      </c>
      <c r="C81" s="12" t="s">
        <v>54</v>
      </c>
      <c r="D81" s="12" t="s">
        <v>2067</v>
      </c>
      <c r="E81" s="13" t="s">
        <v>2068</v>
      </c>
      <c r="F81" s="12" t="s">
        <v>2221</v>
      </c>
      <c r="G81" s="14">
        <v>248.9</v>
      </c>
      <c r="H81" s="14">
        <f>IF(Tabla1[[#This Row],[Precio]]&gt;=1001,Tabla1[[#This Row],[Precio]]-(Tabla1[[#This Row],[Precio]]*2.5%),IF(Tabla1[[#This Row],[Precio]]&gt;=251,Tabla1[[#This Row],[Precio]]-(Tabla1[[#This Row],[Precio]]*2%),IF(Tabla1[[#This Row],[Precio]]&gt;=50,Tabla1[[#This Row],[Precio]]-(Tabla1[[#This Row],[Precio]]*0.5%),Tabla1[[#This Row],[Precio]])))</f>
        <v>247.65550000000002</v>
      </c>
      <c r="I81" s="15" t="str">
        <f>HYPERLINK(CONCATENATE("http://www.mercadopublico.cl/TiendaFicha/Ficha?idProducto=",Tabla1[[#This Row],[ID]]))</f>
        <v>http://www.mercadopublico.cl/TiendaFicha/Ficha?idProducto=1559639</v>
      </c>
      <c r="J81" s="15" t="str">
        <f>HYPERLINK(Tabla1[[#This Row],[Link1]],"Link")</f>
        <v>Link</v>
      </c>
    </row>
    <row r="82" spans="1:10" ht="48.75" customHeight="1" x14ac:dyDescent="0.25">
      <c r="A82" s="12">
        <v>1559640</v>
      </c>
      <c r="B82" s="12" t="s">
        <v>13</v>
      </c>
      <c r="C82" s="12" t="s">
        <v>54</v>
      </c>
      <c r="D82" s="12" t="s">
        <v>1377</v>
      </c>
      <c r="E82" s="13" t="s">
        <v>1378</v>
      </c>
      <c r="F82" s="12" t="s">
        <v>1409</v>
      </c>
      <c r="G82" s="14">
        <v>440</v>
      </c>
      <c r="H82" s="14">
        <f>IF(Tabla1[[#This Row],[Precio]]&gt;=1001,Tabla1[[#This Row],[Precio]]-(Tabla1[[#This Row],[Precio]]*2.5%),IF(Tabla1[[#This Row],[Precio]]&gt;=251,Tabla1[[#This Row],[Precio]]-(Tabla1[[#This Row],[Precio]]*2%),IF(Tabla1[[#This Row],[Precio]]&gt;=50,Tabla1[[#This Row],[Precio]]-(Tabla1[[#This Row],[Precio]]*0.5%),Tabla1[[#This Row],[Precio]])))</f>
        <v>431.2</v>
      </c>
      <c r="I82" s="15" t="str">
        <f>HYPERLINK(CONCATENATE("http://www.mercadopublico.cl/TiendaFicha/Ficha?idProducto=",Tabla1[[#This Row],[ID]]))</f>
        <v>http://www.mercadopublico.cl/TiendaFicha/Ficha?idProducto=1559640</v>
      </c>
      <c r="J82" s="15" t="str">
        <f>HYPERLINK(Tabla1[[#This Row],[Link1]],"Link")</f>
        <v>Link</v>
      </c>
    </row>
    <row r="83" spans="1:10" ht="48.75" customHeight="1" x14ac:dyDescent="0.25">
      <c r="A83" s="12">
        <v>1556855</v>
      </c>
      <c r="B83" s="12" t="s">
        <v>13</v>
      </c>
      <c r="C83" s="12" t="s">
        <v>1277</v>
      </c>
      <c r="D83" s="12" t="s">
        <v>1278</v>
      </c>
      <c r="E83" s="13" t="s">
        <v>1279</v>
      </c>
      <c r="F83" s="12" t="s">
        <v>1280</v>
      </c>
      <c r="G83" s="14">
        <v>5000</v>
      </c>
      <c r="H83" s="14">
        <f>IF(Tabla1[[#This Row],[Precio]]&gt;=1001,Tabla1[[#This Row],[Precio]]-(Tabla1[[#This Row],[Precio]]*2.5%),IF(Tabla1[[#This Row],[Precio]]&gt;=251,Tabla1[[#This Row],[Precio]]-(Tabla1[[#This Row],[Precio]]*2%),IF(Tabla1[[#This Row],[Precio]]&gt;=50,Tabla1[[#This Row],[Precio]]-(Tabla1[[#This Row],[Precio]]*0.5%),Tabla1[[#This Row],[Precio]])))</f>
        <v>4875</v>
      </c>
      <c r="I83" s="15" t="str">
        <f>HYPERLINK(CONCATENATE("http://www.mercadopublico.cl/TiendaFicha/Ficha?idProducto=",Tabla1[[#This Row],[ID]]))</f>
        <v>http://www.mercadopublico.cl/TiendaFicha/Ficha?idProducto=1556855</v>
      </c>
      <c r="J83" s="15" t="str">
        <f>HYPERLINK(Tabla1[[#This Row],[Link1]],"Link")</f>
        <v>Link</v>
      </c>
    </row>
    <row r="84" spans="1:10" ht="48.75" customHeight="1" x14ac:dyDescent="0.25">
      <c r="A84" s="12">
        <v>1391016</v>
      </c>
      <c r="B84" s="12" t="s">
        <v>13</v>
      </c>
      <c r="C84" s="12" t="s">
        <v>67</v>
      </c>
      <c r="D84" s="12" t="s">
        <v>68</v>
      </c>
      <c r="E84" s="13" t="s">
        <v>628</v>
      </c>
      <c r="F84" s="12" t="s">
        <v>69</v>
      </c>
      <c r="G84" s="14">
        <v>1292.73</v>
      </c>
      <c r="H84" s="14">
        <f>IF(Tabla1[[#This Row],[Precio]]&gt;=1001,Tabla1[[#This Row],[Precio]]-(Tabla1[[#This Row],[Precio]]*2.5%),IF(Tabla1[[#This Row],[Precio]]&gt;=251,Tabla1[[#This Row],[Precio]]-(Tabla1[[#This Row],[Precio]]*2%),IF(Tabla1[[#This Row],[Precio]]&gt;=50,Tabla1[[#This Row],[Precio]]-(Tabla1[[#This Row],[Precio]]*0.5%),Tabla1[[#This Row],[Precio]])))</f>
        <v>1260.41175</v>
      </c>
      <c r="I84" s="15" t="str">
        <f>HYPERLINK(CONCATENATE("http://www.mercadopublico.cl/TiendaFicha/Ficha?idProducto=",Tabla1[[#This Row],[ID]]))</f>
        <v>http://www.mercadopublico.cl/TiendaFicha/Ficha?idProducto=1391016</v>
      </c>
      <c r="J84" s="15" t="str">
        <f>HYPERLINK(Tabla1[[#This Row],[Link1]],"Link")</f>
        <v>Link</v>
      </c>
    </row>
    <row r="85" spans="1:10" ht="48.75" customHeight="1" x14ac:dyDescent="0.25">
      <c r="A85" s="12">
        <v>1348819</v>
      </c>
      <c r="B85" s="12" t="s">
        <v>13</v>
      </c>
      <c r="C85" s="12" t="s">
        <v>73</v>
      </c>
      <c r="D85" s="12" t="s">
        <v>74</v>
      </c>
      <c r="E85" s="13" t="s">
        <v>627</v>
      </c>
      <c r="F85" s="12" t="s">
        <v>75</v>
      </c>
      <c r="G85" s="14">
        <v>1531.76</v>
      </c>
      <c r="H85" s="14">
        <f>IF(Tabla1[[#This Row],[Precio]]&gt;=1001,Tabla1[[#This Row],[Precio]]-(Tabla1[[#This Row],[Precio]]*2.5%),IF(Tabla1[[#This Row],[Precio]]&gt;=251,Tabla1[[#This Row],[Precio]]-(Tabla1[[#This Row],[Precio]]*2%),IF(Tabla1[[#This Row],[Precio]]&gt;=50,Tabla1[[#This Row],[Precio]]-(Tabla1[[#This Row],[Precio]]*0.5%),Tabla1[[#This Row],[Precio]])))</f>
        <v>1493.4659999999999</v>
      </c>
      <c r="I85" s="15" t="str">
        <f>HYPERLINK(CONCATENATE("http://www.mercadopublico.cl/TiendaFicha/Ficha?idProducto=",Tabla1[[#This Row],[ID]]))</f>
        <v>http://www.mercadopublico.cl/TiendaFicha/Ficha?idProducto=1348819</v>
      </c>
      <c r="J85" s="15" t="str">
        <f>HYPERLINK(Tabla1[[#This Row],[Link1]],"Link")</f>
        <v>Link</v>
      </c>
    </row>
    <row r="86" spans="1:10" ht="48.75" customHeight="1" x14ac:dyDescent="0.25">
      <c r="A86" s="12">
        <v>1364161</v>
      </c>
      <c r="B86" s="12" t="s">
        <v>13</v>
      </c>
      <c r="C86" s="12" t="s">
        <v>73</v>
      </c>
      <c r="D86" s="12" t="s">
        <v>2078</v>
      </c>
      <c r="E86" s="13" t="s">
        <v>2079</v>
      </c>
      <c r="F86" s="12" t="s">
        <v>2224</v>
      </c>
      <c r="G86" s="14">
        <v>1864.7</v>
      </c>
      <c r="H86" s="14">
        <f>IF(Tabla1[[#This Row],[Precio]]&gt;=1001,Tabla1[[#This Row],[Precio]]-(Tabla1[[#This Row],[Precio]]*2.5%),IF(Tabla1[[#This Row],[Precio]]&gt;=251,Tabla1[[#This Row],[Precio]]-(Tabla1[[#This Row],[Precio]]*2%),IF(Tabla1[[#This Row],[Precio]]&gt;=50,Tabla1[[#This Row],[Precio]]-(Tabla1[[#This Row],[Precio]]*0.5%),Tabla1[[#This Row],[Precio]])))</f>
        <v>1818.0825</v>
      </c>
      <c r="I86" s="15" t="str">
        <f>HYPERLINK(CONCATENATE("http://www.mercadopublico.cl/TiendaFicha/Ficha?idProducto=",Tabla1[[#This Row],[ID]]))</f>
        <v>http://www.mercadopublico.cl/TiendaFicha/Ficha?idProducto=1364161</v>
      </c>
      <c r="J86" s="15" t="str">
        <f>HYPERLINK(Tabla1[[#This Row],[Link1]],"Link")</f>
        <v>Link</v>
      </c>
    </row>
    <row r="87" spans="1:10" ht="48.75" customHeight="1" x14ac:dyDescent="0.25">
      <c r="A87" s="12">
        <v>1349283</v>
      </c>
      <c r="B87" s="12" t="s">
        <v>13</v>
      </c>
      <c r="C87" s="12" t="s">
        <v>76</v>
      </c>
      <c r="D87" s="12" t="s">
        <v>77</v>
      </c>
      <c r="E87" s="13" t="s">
        <v>626</v>
      </c>
      <c r="F87" s="12" t="s">
        <v>78</v>
      </c>
      <c r="G87" s="14">
        <v>287</v>
      </c>
      <c r="H87" s="14">
        <f>IF(Tabla1[[#This Row],[Precio]]&gt;=1001,Tabla1[[#This Row],[Precio]]-(Tabla1[[#This Row],[Precio]]*2.5%),IF(Tabla1[[#This Row],[Precio]]&gt;=251,Tabla1[[#This Row],[Precio]]-(Tabla1[[#This Row],[Precio]]*2%),IF(Tabla1[[#This Row],[Precio]]&gt;=50,Tabla1[[#This Row],[Precio]]-(Tabla1[[#This Row],[Precio]]*0.5%),Tabla1[[#This Row],[Precio]])))</f>
        <v>281.26</v>
      </c>
      <c r="I87" s="15" t="str">
        <f>HYPERLINK(CONCATENATE("http://www.mercadopublico.cl/TiendaFicha/Ficha?idProducto=",Tabla1[[#This Row],[ID]]))</f>
        <v>http://www.mercadopublico.cl/TiendaFicha/Ficha?idProducto=1349283</v>
      </c>
      <c r="J87" s="15" t="str">
        <f>HYPERLINK(Tabla1[[#This Row],[Link1]],"Link")</f>
        <v>Link</v>
      </c>
    </row>
    <row r="88" spans="1:10" ht="48.75" customHeight="1" x14ac:dyDescent="0.25">
      <c r="A88" s="12">
        <v>1214940</v>
      </c>
      <c r="B88" s="12" t="s">
        <v>34</v>
      </c>
      <c r="C88" s="12" t="s">
        <v>35</v>
      </c>
      <c r="D88" s="12" t="s">
        <v>36</v>
      </c>
      <c r="E88" s="13" t="s">
        <v>635</v>
      </c>
      <c r="F88" s="12" t="s">
        <v>37</v>
      </c>
      <c r="G88" s="14">
        <v>565</v>
      </c>
      <c r="H88" s="14">
        <f>IF(Tabla1[[#This Row],[Precio]]&gt;=1001,Tabla1[[#This Row],[Precio]]-(Tabla1[[#This Row],[Precio]]*2.5%),IF(Tabla1[[#This Row],[Precio]]&gt;=251,Tabla1[[#This Row],[Precio]]-(Tabla1[[#This Row],[Precio]]*2%),IF(Tabla1[[#This Row],[Precio]]&gt;=50,Tabla1[[#This Row],[Precio]]-(Tabla1[[#This Row],[Precio]]*0.5%),Tabla1[[#This Row],[Precio]])))</f>
        <v>553.70000000000005</v>
      </c>
      <c r="I88" s="15" t="str">
        <f>HYPERLINK(CONCATENATE("http://www.mercadopublico.cl/TiendaFicha/Ficha?idProducto=",Tabla1[[#This Row],[ID]]))</f>
        <v>http://www.mercadopublico.cl/TiendaFicha/Ficha?idProducto=1214940</v>
      </c>
      <c r="J88" s="15" t="str">
        <f>HYPERLINK(Tabla1[[#This Row],[Link1]],"Link")</f>
        <v>Link</v>
      </c>
    </row>
    <row r="89" spans="1:10" ht="48.75" customHeight="1" x14ac:dyDescent="0.25">
      <c r="A89" s="12">
        <v>1126459</v>
      </c>
      <c r="B89" s="12" t="s">
        <v>34</v>
      </c>
      <c r="C89" s="12" t="s">
        <v>38</v>
      </c>
      <c r="D89" s="12" t="s">
        <v>39</v>
      </c>
      <c r="E89" s="13" t="s">
        <v>636</v>
      </c>
      <c r="F89" s="12" t="s">
        <v>40</v>
      </c>
      <c r="G89" s="14">
        <v>145.88</v>
      </c>
      <c r="H89" s="14">
        <f>IF(Tabla1[[#This Row],[Precio]]&gt;=1001,Tabla1[[#This Row],[Precio]]-(Tabla1[[#This Row],[Precio]]*2.5%),IF(Tabla1[[#This Row],[Precio]]&gt;=251,Tabla1[[#This Row],[Precio]]-(Tabla1[[#This Row],[Precio]]*2%),IF(Tabla1[[#This Row],[Precio]]&gt;=50,Tabla1[[#This Row],[Precio]]-(Tabla1[[#This Row],[Precio]]*0.5%),Tabla1[[#This Row],[Precio]])))</f>
        <v>145.1506</v>
      </c>
      <c r="I89" s="15" t="str">
        <f>HYPERLINK(CONCATENATE("http://www.mercadopublico.cl/TiendaFicha/Ficha?idProducto=",Tabla1[[#This Row],[ID]]))</f>
        <v>http://www.mercadopublico.cl/TiendaFicha/Ficha?idProducto=1126459</v>
      </c>
      <c r="J89" s="15" t="str">
        <f>HYPERLINK(Tabla1[[#This Row],[Link1]],"Link")</f>
        <v>Link</v>
      </c>
    </row>
    <row r="90" spans="1:10" ht="48.75" customHeight="1" x14ac:dyDescent="0.25">
      <c r="A90" s="12">
        <v>1568994</v>
      </c>
      <c r="B90" s="12" t="s">
        <v>34</v>
      </c>
      <c r="C90" s="12" t="s">
        <v>41</v>
      </c>
      <c r="D90" s="12" t="s">
        <v>1468</v>
      </c>
      <c r="E90" s="13" t="s">
        <v>1469</v>
      </c>
      <c r="F90" s="12" t="s">
        <v>1470</v>
      </c>
      <c r="G90" s="14">
        <v>503.2</v>
      </c>
      <c r="H90" s="14">
        <f>IF(Tabla1[[#This Row],[Precio]]&gt;=1001,Tabla1[[#This Row],[Precio]]-(Tabla1[[#This Row],[Precio]]*2.5%),IF(Tabla1[[#This Row],[Precio]]&gt;=251,Tabla1[[#This Row],[Precio]]-(Tabla1[[#This Row],[Precio]]*2%),IF(Tabla1[[#This Row],[Precio]]&gt;=50,Tabla1[[#This Row],[Precio]]-(Tabla1[[#This Row],[Precio]]*0.5%),Tabla1[[#This Row],[Precio]])))</f>
        <v>493.13599999999997</v>
      </c>
      <c r="I90" s="15" t="str">
        <f>HYPERLINK(CONCATENATE("http://www.mercadopublico.cl/TiendaFicha/Ficha?idProducto=",Tabla1[[#This Row],[ID]]))</f>
        <v>http://www.mercadopublico.cl/TiendaFicha/Ficha?idProducto=1568994</v>
      </c>
      <c r="J90" s="15" t="str">
        <f>HYPERLINK(Tabla1[[#This Row],[Link1]],"Link")</f>
        <v>Link</v>
      </c>
    </row>
    <row r="91" spans="1:10" ht="48.75" customHeight="1" x14ac:dyDescent="0.25">
      <c r="A91" s="12">
        <v>1126463</v>
      </c>
      <c r="B91" s="12" t="s">
        <v>34</v>
      </c>
      <c r="C91" s="12" t="s">
        <v>41</v>
      </c>
      <c r="D91" s="12" t="s">
        <v>47</v>
      </c>
      <c r="E91" s="13" t="s">
        <v>633</v>
      </c>
      <c r="F91" s="12" t="s">
        <v>48</v>
      </c>
      <c r="G91" s="14">
        <v>176</v>
      </c>
      <c r="H91" s="14">
        <f>IF(Tabla1[[#This Row],[Precio]]&gt;=1001,Tabla1[[#This Row],[Precio]]-(Tabla1[[#This Row],[Precio]]*2.5%),IF(Tabla1[[#This Row],[Precio]]&gt;=251,Tabla1[[#This Row],[Precio]]-(Tabla1[[#This Row],[Precio]]*2%),IF(Tabla1[[#This Row],[Precio]]&gt;=50,Tabla1[[#This Row],[Precio]]-(Tabla1[[#This Row],[Precio]]*0.5%),Tabla1[[#This Row],[Precio]])))</f>
        <v>175.12</v>
      </c>
      <c r="I91" s="15" t="str">
        <f>HYPERLINK(CONCATENATE("http://www.mercadopublico.cl/TiendaFicha/Ficha?idProducto=",Tabla1[[#This Row],[ID]]))</f>
        <v>http://www.mercadopublico.cl/TiendaFicha/Ficha?idProducto=1126463</v>
      </c>
      <c r="J91" s="15" t="str">
        <f>HYPERLINK(Tabla1[[#This Row],[Link1]],"Link")</f>
        <v>Link</v>
      </c>
    </row>
    <row r="92" spans="1:10" ht="48.75" customHeight="1" x14ac:dyDescent="0.25">
      <c r="A92" s="12">
        <v>1126465</v>
      </c>
      <c r="B92" s="12" t="s">
        <v>34</v>
      </c>
      <c r="C92" s="12" t="s">
        <v>41</v>
      </c>
      <c r="D92" s="12" t="s">
        <v>1465</v>
      </c>
      <c r="E92" s="13" t="s">
        <v>1466</v>
      </c>
      <c r="F92" s="12" t="s">
        <v>1467</v>
      </c>
      <c r="G92" s="14">
        <v>340</v>
      </c>
      <c r="H92" s="14">
        <f>IF(Tabla1[[#This Row],[Precio]]&gt;=1001,Tabla1[[#This Row],[Precio]]-(Tabla1[[#This Row],[Precio]]*2.5%),IF(Tabla1[[#This Row],[Precio]]&gt;=251,Tabla1[[#This Row],[Precio]]-(Tabla1[[#This Row],[Precio]]*2%),IF(Tabla1[[#This Row],[Precio]]&gt;=50,Tabla1[[#This Row],[Precio]]-(Tabla1[[#This Row],[Precio]]*0.5%),Tabla1[[#This Row],[Precio]])))</f>
        <v>333.2</v>
      </c>
      <c r="I92" s="15" t="str">
        <f>HYPERLINK(CONCATENATE("http://www.mercadopublico.cl/TiendaFicha/Ficha?idProducto=",Tabla1[[#This Row],[ID]]))</f>
        <v>http://www.mercadopublico.cl/TiendaFicha/Ficha?idProducto=1126465</v>
      </c>
      <c r="J92" s="15" t="str">
        <f>HYPERLINK(Tabla1[[#This Row],[Link1]],"Link")</f>
        <v>Link</v>
      </c>
    </row>
    <row r="93" spans="1:10" ht="48.75" customHeight="1" x14ac:dyDescent="0.25">
      <c r="A93" s="12">
        <v>1214185</v>
      </c>
      <c r="B93" s="12" t="s">
        <v>34</v>
      </c>
      <c r="C93" s="12" t="s">
        <v>41</v>
      </c>
      <c r="D93" s="12" t="s">
        <v>49</v>
      </c>
      <c r="E93" s="13" t="s">
        <v>634</v>
      </c>
      <c r="F93" s="12" t="s">
        <v>912</v>
      </c>
      <c r="G93" s="14">
        <v>440</v>
      </c>
      <c r="H93" s="14">
        <f>IF(Tabla1[[#This Row],[Precio]]&gt;=1001,Tabla1[[#This Row],[Precio]]-(Tabla1[[#This Row],[Precio]]*2.5%),IF(Tabla1[[#This Row],[Precio]]&gt;=251,Tabla1[[#This Row],[Precio]]-(Tabla1[[#This Row],[Precio]]*2%),IF(Tabla1[[#This Row],[Precio]]&gt;=50,Tabla1[[#This Row],[Precio]]-(Tabla1[[#This Row],[Precio]]*0.5%),Tabla1[[#This Row],[Precio]])))</f>
        <v>431.2</v>
      </c>
      <c r="I93" s="15" t="str">
        <f>HYPERLINK(CONCATENATE("http://www.mercadopublico.cl/TiendaFicha/Ficha?idProducto=",Tabla1[[#This Row],[ID]]))</f>
        <v>http://www.mercadopublico.cl/TiendaFicha/Ficha?idProducto=1214185</v>
      </c>
      <c r="J93" s="15" t="str">
        <f>HYPERLINK(Tabla1[[#This Row],[Link1]],"Link")</f>
        <v>Link</v>
      </c>
    </row>
    <row r="94" spans="1:10" ht="48.75" customHeight="1" x14ac:dyDescent="0.25">
      <c r="A94" s="12">
        <v>1144928</v>
      </c>
      <c r="B94" s="12" t="s">
        <v>34</v>
      </c>
      <c r="C94" s="12" t="s">
        <v>79</v>
      </c>
      <c r="D94" s="12" t="s">
        <v>2201</v>
      </c>
      <c r="E94" s="13" t="s">
        <v>2202</v>
      </c>
      <c r="F94" s="12" t="s">
        <v>2226</v>
      </c>
      <c r="G94" s="14">
        <v>561</v>
      </c>
      <c r="H94" s="14">
        <f>IF(Tabla1[[#This Row],[Precio]]&gt;=1001,Tabla1[[#This Row],[Precio]]-(Tabla1[[#This Row],[Precio]]*2.5%),IF(Tabla1[[#This Row],[Precio]]&gt;=251,Tabla1[[#This Row],[Precio]]-(Tabla1[[#This Row],[Precio]]*2%),IF(Tabla1[[#This Row],[Precio]]&gt;=50,Tabla1[[#This Row],[Precio]]-(Tabla1[[#This Row],[Precio]]*0.5%),Tabla1[[#This Row],[Precio]])))</f>
        <v>549.78</v>
      </c>
      <c r="I94" s="15" t="str">
        <f>HYPERLINK(CONCATENATE("http://www.mercadopublico.cl/TiendaFicha/Ficha?idProducto=",Tabla1[[#This Row],[ID]]))</f>
        <v>http://www.mercadopublico.cl/TiendaFicha/Ficha?idProducto=1144928</v>
      </c>
      <c r="J94" s="15" t="str">
        <f>HYPERLINK(Tabla1[[#This Row],[Link1]],"Link")</f>
        <v>Link</v>
      </c>
    </row>
    <row r="95" spans="1:10" ht="48.75" customHeight="1" x14ac:dyDescent="0.25">
      <c r="A95" s="12">
        <v>1214931</v>
      </c>
      <c r="B95" s="12" t="s">
        <v>34</v>
      </c>
      <c r="C95" s="12" t="s">
        <v>79</v>
      </c>
      <c r="D95" s="12" t="s">
        <v>1664</v>
      </c>
      <c r="E95" s="13" t="s">
        <v>1665</v>
      </c>
      <c r="F95" s="12" t="s">
        <v>1666</v>
      </c>
      <c r="G95" s="14">
        <v>614.54999999999995</v>
      </c>
      <c r="H95" s="14">
        <f>IF(Tabla1[[#This Row],[Precio]]&gt;=1001,Tabla1[[#This Row],[Precio]]-(Tabla1[[#This Row],[Precio]]*2.5%),IF(Tabla1[[#This Row],[Precio]]&gt;=251,Tabla1[[#This Row],[Precio]]-(Tabla1[[#This Row],[Precio]]*2%),IF(Tabla1[[#This Row],[Precio]]&gt;=50,Tabla1[[#This Row],[Precio]]-(Tabla1[[#This Row],[Precio]]*0.5%),Tabla1[[#This Row],[Precio]])))</f>
        <v>602.2589999999999</v>
      </c>
      <c r="I95" s="15" t="str">
        <f>HYPERLINK(CONCATENATE("http://www.mercadopublico.cl/TiendaFicha/Ficha?idProducto=",Tabla1[[#This Row],[ID]]))</f>
        <v>http://www.mercadopublico.cl/TiendaFicha/Ficha?idProducto=1214931</v>
      </c>
      <c r="J95" s="15" t="str">
        <f>HYPERLINK(Tabla1[[#This Row],[Link1]],"Link")</f>
        <v>Link</v>
      </c>
    </row>
    <row r="96" spans="1:10" ht="48.75" customHeight="1" x14ac:dyDescent="0.25">
      <c r="A96" s="12">
        <v>1268469</v>
      </c>
      <c r="B96" s="12" t="s">
        <v>34</v>
      </c>
      <c r="C96" s="12" t="s">
        <v>79</v>
      </c>
      <c r="D96" s="12" t="s">
        <v>1287</v>
      </c>
      <c r="E96" s="13" t="s">
        <v>1288</v>
      </c>
      <c r="F96" s="12" t="s">
        <v>1289</v>
      </c>
      <c r="G96" s="14">
        <v>1360</v>
      </c>
      <c r="H96" s="14">
        <f>IF(Tabla1[[#This Row],[Precio]]&gt;=1001,Tabla1[[#This Row],[Precio]]-(Tabla1[[#This Row],[Precio]]*2.5%),IF(Tabla1[[#This Row],[Precio]]&gt;=251,Tabla1[[#This Row],[Precio]]-(Tabla1[[#This Row],[Precio]]*2%),IF(Tabla1[[#This Row],[Precio]]&gt;=50,Tabla1[[#This Row],[Precio]]-(Tabla1[[#This Row],[Precio]]*0.5%),Tabla1[[#This Row],[Precio]])))</f>
        <v>1326</v>
      </c>
      <c r="I96" s="15" t="str">
        <f>HYPERLINK(CONCATENATE("http://www.mercadopublico.cl/TiendaFicha/Ficha?idProducto=",Tabla1[[#This Row],[ID]]))</f>
        <v>http://www.mercadopublico.cl/TiendaFicha/Ficha?idProducto=1268469</v>
      </c>
      <c r="J96" s="15" t="str">
        <f>HYPERLINK(Tabla1[[#This Row],[Link1]],"Link")</f>
        <v>Link</v>
      </c>
    </row>
    <row r="97" spans="1:10" ht="48.75" customHeight="1" x14ac:dyDescent="0.25">
      <c r="A97" s="12">
        <v>1546676</v>
      </c>
      <c r="B97" s="12" t="s">
        <v>34</v>
      </c>
      <c r="C97" s="12" t="s">
        <v>79</v>
      </c>
      <c r="D97" s="12" t="s">
        <v>922</v>
      </c>
      <c r="E97" s="13" t="s">
        <v>923</v>
      </c>
      <c r="F97" s="12" t="s">
        <v>924</v>
      </c>
      <c r="G97" s="14">
        <v>918.82</v>
      </c>
      <c r="H97" s="14">
        <f>IF(Tabla1[[#This Row],[Precio]]&gt;=1001,Tabla1[[#This Row],[Precio]]-(Tabla1[[#This Row],[Precio]]*2.5%),IF(Tabla1[[#This Row],[Precio]]&gt;=251,Tabla1[[#This Row],[Precio]]-(Tabla1[[#This Row],[Precio]]*2%),IF(Tabla1[[#This Row],[Precio]]&gt;=50,Tabla1[[#This Row],[Precio]]-(Tabla1[[#This Row],[Precio]]*0.5%),Tabla1[[#This Row],[Precio]])))</f>
        <v>900.44360000000006</v>
      </c>
      <c r="I97" s="15" t="str">
        <f>HYPERLINK(CONCATENATE("http://www.mercadopublico.cl/TiendaFicha/Ficha?idProducto=",Tabla1[[#This Row],[ID]]))</f>
        <v>http://www.mercadopublico.cl/TiendaFicha/Ficha?idProducto=1546676</v>
      </c>
      <c r="J97" s="15" t="str">
        <f>HYPERLINK(Tabla1[[#This Row],[Link1]],"Link")</f>
        <v>Link</v>
      </c>
    </row>
    <row r="98" spans="1:10" ht="48.75" customHeight="1" x14ac:dyDescent="0.25">
      <c r="A98" s="12">
        <v>1588428</v>
      </c>
      <c r="B98" s="12" t="s">
        <v>34</v>
      </c>
      <c r="C98" s="12" t="s">
        <v>79</v>
      </c>
      <c r="D98" s="12" t="s">
        <v>2025</v>
      </c>
      <c r="E98" s="13" t="s">
        <v>2026</v>
      </c>
      <c r="F98" s="12" t="s">
        <v>2225</v>
      </c>
      <c r="G98" s="14">
        <v>299</v>
      </c>
      <c r="H98" s="14">
        <f>IF(Tabla1[[#This Row],[Precio]]&gt;=1001,Tabla1[[#This Row],[Precio]]-(Tabla1[[#This Row],[Precio]]*2.5%),IF(Tabla1[[#This Row],[Precio]]&gt;=251,Tabla1[[#This Row],[Precio]]-(Tabla1[[#This Row],[Precio]]*2%),IF(Tabla1[[#This Row],[Precio]]&gt;=50,Tabla1[[#This Row],[Precio]]-(Tabla1[[#This Row],[Precio]]*0.5%),Tabla1[[#This Row],[Precio]])))</f>
        <v>293.02</v>
      </c>
      <c r="I98" s="15" t="str">
        <f>HYPERLINK(CONCATENATE("http://www.mercadopublico.cl/TiendaFicha/Ficha?idProducto=",Tabla1[[#This Row],[ID]]))</f>
        <v>http://www.mercadopublico.cl/TiendaFicha/Ficha?idProducto=1588428</v>
      </c>
      <c r="J98" s="15" t="str">
        <f>HYPERLINK(Tabla1[[#This Row],[Link1]],"Link")</f>
        <v>Link</v>
      </c>
    </row>
    <row r="99" spans="1:10" ht="48.75" customHeight="1" x14ac:dyDescent="0.25">
      <c r="A99" s="12">
        <v>1126512</v>
      </c>
      <c r="B99" s="12" t="s">
        <v>34</v>
      </c>
      <c r="C99" s="12" t="s">
        <v>79</v>
      </c>
      <c r="D99" s="12" t="s">
        <v>80</v>
      </c>
      <c r="E99" s="13" t="s">
        <v>629</v>
      </c>
      <c r="F99" s="12" t="s">
        <v>915</v>
      </c>
      <c r="G99" s="14">
        <v>450</v>
      </c>
      <c r="H99" s="14">
        <f>IF(Tabla1[[#This Row],[Precio]]&gt;=1001,Tabla1[[#This Row],[Precio]]-(Tabla1[[#This Row],[Precio]]*2.5%),IF(Tabla1[[#This Row],[Precio]]&gt;=251,Tabla1[[#This Row],[Precio]]-(Tabla1[[#This Row],[Precio]]*2%),IF(Tabla1[[#This Row],[Precio]]&gt;=50,Tabla1[[#This Row],[Precio]]-(Tabla1[[#This Row],[Precio]]*0.5%),Tabla1[[#This Row],[Precio]])))</f>
        <v>441</v>
      </c>
      <c r="I99" s="15" t="str">
        <f>HYPERLINK(CONCATENATE("http://www.mercadopublico.cl/TiendaFicha/Ficha?idProducto=",Tabla1[[#This Row],[ID]]))</f>
        <v>http://www.mercadopublico.cl/TiendaFicha/Ficha?idProducto=1126512</v>
      </c>
      <c r="J99" s="15" t="str">
        <f>HYPERLINK(Tabla1[[#This Row],[Link1]],"Link")</f>
        <v>Link</v>
      </c>
    </row>
    <row r="100" spans="1:10" ht="48.75" customHeight="1" x14ac:dyDescent="0.25">
      <c r="A100" s="12">
        <v>1126519</v>
      </c>
      <c r="B100" s="12" t="s">
        <v>34</v>
      </c>
      <c r="C100" s="12" t="s">
        <v>79</v>
      </c>
      <c r="D100" s="12" t="s">
        <v>81</v>
      </c>
      <c r="E100" s="13" t="s">
        <v>630</v>
      </c>
      <c r="F100" s="12" t="s">
        <v>82</v>
      </c>
      <c r="G100" s="14">
        <v>984.47</v>
      </c>
      <c r="H100" s="14">
        <f>IF(Tabla1[[#This Row],[Precio]]&gt;=1001,Tabla1[[#This Row],[Precio]]-(Tabla1[[#This Row],[Precio]]*2.5%),IF(Tabla1[[#This Row],[Precio]]&gt;=251,Tabla1[[#This Row],[Precio]]-(Tabla1[[#This Row],[Precio]]*2%),IF(Tabla1[[#This Row],[Precio]]&gt;=50,Tabla1[[#This Row],[Precio]]-(Tabla1[[#This Row],[Precio]]*0.5%),Tabla1[[#This Row],[Precio]])))</f>
        <v>964.78060000000005</v>
      </c>
      <c r="I100" s="15" t="str">
        <f>HYPERLINK(CONCATENATE("http://www.mercadopublico.cl/TiendaFicha/Ficha?idProducto=",Tabla1[[#This Row],[ID]]))</f>
        <v>http://www.mercadopublico.cl/TiendaFicha/Ficha?idProducto=1126519</v>
      </c>
      <c r="J100" s="15" t="str">
        <f>HYPERLINK(Tabla1[[#This Row],[Link1]],"Link")</f>
        <v>Link</v>
      </c>
    </row>
    <row r="101" spans="1:10" ht="48.75" customHeight="1" x14ac:dyDescent="0.25">
      <c r="A101" s="12">
        <v>1126523</v>
      </c>
      <c r="B101" s="12" t="s">
        <v>34</v>
      </c>
      <c r="C101" s="12" t="s">
        <v>79</v>
      </c>
      <c r="D101" s="12" t="s">
        <v>83</v>
      </c>
      <c r="E101" s="13" t="s">
        <v>631</v>
      </c>
      <c r="F101" s="12" t="s">
        <v>84</v>
      </c>
      <c r="G101" s="14">
        <v>1791</v>
      </c>
      <c r="H101" s="14">
        <f>IF(Tabla1[[#This Row],[Precio]]&gt;=1001,Tabla1[[#This Row],[Precio]]-(Tabla1[[#This Row],[Precio]]*2.5%),IF(Tabla1[[#This Row],[Precio]]&gt;=251,Tabla1[[#This Row],[Precio]]-(Tabla1[[#This Row],[Precio]]*2%),IF(Tabla1[[#This Row],[Precio]]&gt;=50,Tabla1[[#This Row],[Precio]]-(Tabla1[[#This Row],[Precio]]*0.5%),Tabla1[[#This Row],[Precio]])))</f>
        <v>1746.2249999999999</v>
      </c>
      <c r="I101" s="15" t="str">
        <f>HYPERLINK(CONCATENATE("http://www.mercadopublico.cl/TiendaFicha/Ficha?idProducto=",Tabla1[[#This Row],[ID]]))</f>
        <v>http://www.mercadopublico.cl/TiendaFicha/Ficha?idProducto=1126523</v>
      </c>
      <c r="J101" s="15" t="str">
        <f>HYPERLINK(Tabla1[[#This Row],[Link1]],"Link")</f>
        <v>Link</v>
      </c>
    </row>
    <row r="102" spans="1:10" ht="48.75" customHeight="1" x14ac:dyDescent="0.25">
      <c r="A102" s="12">
        <v>1126525</v>
      </c>
      <c r="B102" s="12" t="s">
        <v>34</v>
      </c>
      <c r="C102" s="12" t="s">
        <v>79</v>
      </c>
      <c r="D102" s="12" t="s">
        <v>85</v>
      </c>
      <c r="E102" s="13" t="s">
        <v>632</v>
      </c>
      <c r="F102" s="12" t="s">
        <v>86</v>
      </c>
      <c r="G102" s="14">
        <v>1889</v>
      </c>
      <c r="H102" s="14">
        <f>IF(Tabla1[[#This Row],[Precio]]&gt;=1001,Tabla1[[#This Row],[Precio]]-(Tabla1[[#This Row],[Precio]]*2.5%),IF(Tabla1[[#This Row],[Precio]]&gt;=251,Tabla1[[#This Row],[Precio]]-(Tabla1[[#This Row],[Precio]]*2%),IF(Tabla1[[#This Row],[Precio]]&gt;=50,Tabla1[[#This Row],[Precio]]-(Tabla1[[#This Row],[Precio]]*0.5%),Tabla1[[#This Row],[Precio]])))</f>
        <v>1841.7750000000001</v>
      </c>
      <c r="I102" s="15" t="str">
        <f>HYPERLINK(CONCATENATE("http://www.mercadopublico.cl/TiendaFicha/Ficha?idProducto=",Tabla1[[#This Row],[ID]]))</f>
        <v>http://www.mercadopublico.cl/TiendaFicha/Ficha?idProducto=1126525</v>
      </c>
      <c r="J102" s="15" t="str">
        <f>HYPERLINK(Tabla1[[#This Row],[Link1]],"Link")</f>
        <v>Link</v>
      </c>
    </row>
    <row r="103" spans="1:10" ht="48.75" customHeight="1" x14ac:dyDescent="0.25">
      <c r="A103" s="12">
        <v>1172488</v>
      </c>
      <c r="B103" s="12" t="s">
        <v>31</v>
      </c>
      <c r="C103" s="12" t="s">
        <v>19</v>
      </c>
      <c r="D103" s="12" t="s">
        <v>32</v>
      </c>
      <c r="E103" s="13" t="s">
        <v>640</v>
      </c>
      <c r="F103" s="12" t="s">
        <v>33</v>
      </c>
      <c r="G103" s="14">
        <v>8717.64</v>
      </c>
      <c r="H103" s="14">
        <f>IF(Tabla1[[#This Row],[Precio]]&gt;=1001,Tabla1[[#This Row],[Precio]]-(Tabla1[[#This Row],[Precio]]*2.5%),IF(Tabla1[[#This Row],[Precio]]&gt;=251,Tabla1[[#This Row],[Precio]]-(Tabla1[[#This Row],[Precio]]*2%),IF(Tabla1[[#This Row],[Precio]]&gt;=50,Tabla1[[#This Row],[Precio]]-(Tabla1[[#This Row],[Precio]]*0.5%),Tabla1[[#This Row],[Precio]])))</f>
        <v>8499.6989999999987</v>
      </c>
      <c r="I103" s="15" t="str">
        <f>HYPERLINK(CONCATENATE("http://www.mercadopublico.cl/TiendaFicha/Ficha?idProducto=",Tabla1[[#This Row],[ID]]))</f>
        <v>http://www.mercadopublico.cl/TiendaFicha/Ficha?idProducto=1172488</v>
      </c>
      <c r="J103" s="15" t="str">
        <f>HYPERLINK(Tabla1[[#This Row],[Link1]],"Link")</f>
        <v>Link</v>
      </c>
    </row>
    <row r="104" spans="1:10" ht="48.75" customHeight="1" x14ac:dyDescent="0.25">
      <c r="A104" s="12">
        <v>1247197</v>
      </c>
      <c r="B104" s="12" t="s">
        <v>31</v>
      </c>
      <c r="C104" s="12" t="s">
        <v>19</v>
      </c>
      <c r="D104" s="12" t="s">
        <v>1670</v>
      </c>
      <c r="E104" s="13" t="s">
        <v>1671</v>
      </c>
      <c r="F104" s="12" t="s">
        <v>1672</v>
      </c>
      <c r="G104" s="14">
        <v>2404.1799999999998</v>
      </c>
      <c r="H104" s="14">
        <f>IF(Tabla1[[#This Row],[Precio]]&gt;=1001,Tabla1[[#This Row],[Precio]]-(Tabla1[[#This Row],[Precio]]*2.5%),IF(Tabla1[[#This Row],[Precio]]&gt;=251,Tabla1[[#This Row],[Precio]]-(Tabla1[[#This Row],[Precio]]*2%),IF(Tabla1[[#This Row],[Precio]]&gt;=50,Tabla1[[#This Row],[Precio]]-(Tabla1[[#This Row],[Precio]]*0.5%),Tabla1[[#This Row],[Precio]])))</f>
        <v>2344.0754999999999</v>
      </c>
      <c r="I104" s="15" t="str">
        <f>HYPERLINK(CONCATENATE("http://www.mercadopublico.cl/TiendaFicha/Ficha?idProducto=",Tabla1[[#This Row],[ID]]))</f>
        <v>http://www.mercadopublico.cl/TiendaFicha/Ficha?idProducto=1247197</v>
      </c>
      <c r="J104" s="15" t="str">
        <f>HYPERLINK(Tabla1[[#This Row],[Link1]],"Link")</f>
        <v>Link</v>
      </c>
    </row>
    <row r="105" spans="1:10" ht="48.75" customHeight="1" x14ac:dyDescent="0.25">
      <c r="A105" s="12">
        <v>1270897</v>
      </c>
      <c r="B105" s="12" t="s">
        <v>31</v>
      </c>
      <c r="C105" s="12" t="s">
        <v>19</v>
      </c>
      <c r="D105" s="12" t="s">
        <v>1673</v>
      </c>
      <c r="E105" s="13" t="s">
        <v>1674</v>
      </c>
      <c r="F105" s="12" t="s">
        <v>1675</v>
      </c>
      <c r="G105" s="14">
        <v>7055.3</v>
      </c>
      <c r="H105" s="14">
        <f>IF(Tabla1[[#This Row],[Precio]]&gt;=1001,Tabla1[[#This Row],[Precio]]-(Tabla1[[#This Row],[Precio]]*2.5%),IF(Tabla1[[#This Row],[Precio]]&gt;=251,Tabla1[[#This Row],[Precio]]-(Tabla1[[#This Row],[Precio]]*2%),IF(Tabla1[[#This Row],[Precio]]&gt;=50,Tabla1[[#This Row],[Precio]]-(Tabla1[[#This Row],[Precio]]*0.5%),Tabla1[[#This Row],[Precio]])))</f>
        <v>6878.9175000000005</v>
      </c>
      <c r="I105" s="15" t="str">
        <f>HYPERLINK(CONCATENATE("http://www.mercadopublico.cl/TiendaFicha/Ficha?idProducto=",Tabla1[[#This Row],[ID]]))</f>
        <v>http://www.mercadopublico.cl/TiendaFicha/Ficha?idProducto=1270897</v>
      </c>
      <c r="J105" s="15" t="str">
        <f>HYPERLINK(Tabla1[[#This Row],[Link1]],"Link")</f>
        <v>Link</v>
      </c>
    </row>
    <row r="106" spans="1:10" ht="48.75" customHeight="1" x14ac:dyDescent="0.25">
      <c r="A106" s="12">
        <v>1559587</v>
      </c>
      <c r="B106" s="12" t="s">
        <v>31</v>
      </c>
      <c r="C106" s="12" t="s">
        <v>54</v>
      </c>
      <c r="D106" s="12" t="s">
        <v>1455</v>
      </c>
      <c r="E106" s="13" t="s">
        <v>1456</v>
      </c>
      <c r="F106" s="12" t="s">
        <v>1471</v>
      </c>
      <c r="G106" s="14">
        <v>3505</v>
      </c>
      <c r="H106" s="14">
        <f>IF(Tabla1[[#This Row],[Precio]]&gt;=1001,Tabla1[[#This Row],[Precio]]-(Tabla1[[#This Row],[Precio]]*2.5%),IF(Tabla1[[#This Row],[Precio]]&gt;=251,Tabla1[[#This Row],[Precio]]-(Tabla1[[#This Row],[Precio]]*2%),IF(Tabla1[[#This Row],[Precio]]&gt;=50,Tabla1[[#This Row],[Precio]]-(Tabla1[[#This Row],[Precio]]*0.5%),Tabla1[[#This Row],[Precio]])))</f>
        <v>3417.375</v>
      </c>
      <c r="I106" s="15" t="str">
        <f>HYPERLINK(CONCATENATE("http://www.mercadopublico.cl/TiendaFicha/Ficha?idProducto=",Tabla1[[#This Row],[ID]]))</f>
        <v>http://www.mercadopublico.cl/TiendaFicha/Ficha?idProducto=1559587</v>
      </c>
      <c r="J106" s="15" t="str">
        <f>HYPERLINK(Tabla1[[#This Row],[Link1]],"Link")</f>
        <v>Link</v>
      </c>
    </row>
    <row r="107" spans="1:10" ht="48.75" customHeight="1" x14ac:dyDescent="0.25">
      <c r="A107" s="12">
        <v>1559596</v>
      </c>
      <c r="B107" s="12" t="s">
        <v>31</v>
      </c>
      <c r="C107" s="12" t="s">
        <v>54</v>
      </c>
      <c r="D107" s="12" t="s">
        <v>2039</v>
      </c>
      <c r="E107" s="13" t="s">
        <v>2040</v>
      </c>
      <c r="F107" s="12" t="s">
        <v>2228</v>
      </c>
      <c r="G107" s="14">
        <v>904.7</v>
      </c>
      <c r="H107" s="14">
        <f>IF(Tabla1[[#This Row],[Precio]]&gt;=1001,Tabla1[[#This Row],[Precio]]-(Tabla1[[#This Row],[Precio]]*2.5%),IF(Tabla1[[#This Row],[Precio]]&gt;=251,Tabla1[[#This Row],[Precio]]-(Tabla1[[#This Row],[Precio]]*2%),IF(Tabla1[[#This Row],[Precio]]&gt;=50,Tabla1[[#This Row],[Precio]]-(Tabla1[[#This Row],[Precio]]*0.5%),Tabla1[[#This Row],[Precio]])))</f>
        <v>886.60599999999999</v>
      </c>
      <c r="I107" s="15" t="str">
        <f>HYPERLINK(CONCATENATE("http://www.mercadopublico.cl/TiendaFicha/Ficha?idProducto=",Tabla1[[#This Row],[ID]]))</f>
        <v>http://www.mercadopublico.cl/TiendaFicha/Ficha?idProducto=1559596</v>
      </c>
      <c r="J107" s="15" t="str">
        <f>HYPERLINK(Tabla1[[#This Row],[Link1]],"Link")</f>
        <v>Link</v>
      </c>
    </row>
    <row r="108" spans="1:10" ht="48.75" customHeight="1" x14ac:dyDescent="0.25">
      <c r="A108" s="12">
        <v>1559598</v>
      </c>
      <c r="B108" s="12" t="s">
        <v>31</v>
      </c>
      <c r="C108" s="12" t="s">
        <v>54</v>
      </c>
      <c r="D108" s="12" t="s">
        <v>1457</v>
      </c>
      <c r="E108" s="13" t="s">
        <v>1458</v>
      </c>
      <c r="F108" s="12" t="s">
        <v>1472</v>
      </c>
      <c r="G108" s="14">
        <v>1720</v>
      </c>
      <c r="H108" s="14">
        <f>IF(Tabla1[[#This Row],[Precio]]&gt;=1001,Tabla1[[#This Row],[Precio]]-(Tabla1[[#This Row],[Precio]]*2.5%),IF(Tabla1[[#This Row],[Precio]]&gt;=251,Tabla1[[#This Row],[Precio]]-(Tabla1[[#This Row],[Precio]]*2%),IF(Tabla1[[#This Row],[Precio]]&gt;=50,Tabla1[[#This Row],[Precio]]-(Tabla1[[#This Row],[Precio]]*0.5%),Tabla1[[#This Row],[Precio]])))</f>
        <v>1677</v>
      </c>
      <c r="I108" s="15" t="str">
        <f>HYPERLINK(CONCATENATE("http://www.mercadopublico.cl/TiendaFicha/Ficha?idProducto=",Tabla1[[#This Row],[ID]]))</f>
        <v>http://www.mercadopublico.cl/TiendaFicha/Ficha?idProducto=1559598</v>
      </c>
      <c r="J108" s="15" t="str">
        <f>HYPERLINK(Tabla1[[#This Row],[Link1]],"Link")</f>
        <v>Link</v>
      </c>
    </row>
    <row r="109" spans="1:10" ht="48.75" customHeight="1" x14ac:dyDescent="0.25">
      <c r="A109" s="12">
        <v>1559600</v>
      </c>
      <c r="B109" s="12" t="s">
        <v>31</v>
      </c>
      <c r="C109" s="12" t="s">
        <v>54</v>
      </c>
      <c r="D109" s="12" t="s">
        <v>2041</v>
      </c>
      <c r="E109" s="13" t="s">
        <v>2042</v>
      </c>
      <c r="F109" s="12" t="s">
        <v>2229</v>
      </c>
      <c r="G109" s="14">
        <v>1905.4</v>
      </c>
      <c r="H109" s="14">
        <f>IF(Tabla1[[#This Row],[Precio]]&gt;=1001,Tabla1[[#This Row],[Precio]]-(Tabla1[[#This Row],[Precio]]*2.5%),IF(Tabla1[[#This Row],[Precio]]&gt;=251,Tabla1[[#This Row],[Precio]]-(Tabla1[[#This Row],[Precio]]*2%),IF(Tabla1[[#This Row],[Precio]]&gt;=50,Tabla1[[#This Row],[Precio]]-(Tabla1[[#This Row],[Precio]]*0.5%),Tabla1[[#This Row],[Precio]])))</f>
        <v>1857.7650000000001</v>
      </c>
      <c r="I109" s="15" t="str">
        <f>HYPERLINK(CONCATENATE("http://www.mercadopublico.cl/TiendaFicha/Ficha?idProducto=",Tabla1[[#This Row],[ID]]))</f>
        <v>http://www.mercadopublico.cl/TiendaFicha/Ficha?idProducto=1559600</v>
      </c>
      <c r="J109" s="15" t="str">
        <f>HYPERLINK(Tabla1[[#This Row],[Link1]],"Link")</f>
        <v>Link</v>
      </c>
    </row>
    <row r="110" spans="1:10" ht="48.75" customHeight="1" x14ac:dyDescent="0.25">
      <c r="A110" s="12">
        <v>1559601</v>
      </c>
      <c r="B110" s="12" t="s">
        <v>31</v>
      </c>
      <c r="C110" s="12" t="s">
        <v>54</v>
      </c>
      <c r="D110" s="12" t="s">
        <v>2043</v>
      </c>
      <c r="E110" s="13" t="s">
        <v>2044</v>
      </c>
      <c r="F110" s="12" t="s">
        <v>2230</v>
      </c>
      <c r="G110" s="14">
        <v>5713</v>
      </c>
      <c r="H110" s="14">
        <f>IF(Tabla1[[#This Row],[Precio]]&gt;=1001,Tabla1[[#This Row],[Precio]]-(Tabla1[[#This Row],[Precio]]*2.5%),IF(Tabla1[[#This Row],[Precio]]&gt;=251,Tabla1[[#This Row],[Precio]]-(Tabla1[[#This Row],[Precio]]*2%),IF(Tabla1[[#This Row],[Precio]]&gt;=50,Tabla1[[#This Row],[Precio]]-(Tabla1[[#This Row],[Precio]]*0.5%),Tabla1[[#This Row],[Precio]])))</f>
        <v>5570.1750000000002</v>
      </c>
      <c r="I110" s="15" t="str">
        <f>HYPERLINK(CONCATENATE("http://www.mercadopublico.cl/TiendaFicha/Ficha?idProducto=",Tabla1[[#This Row],[ID]]))</f>
        <v>http://www.mercadopublico.cl/TiendaFicha/Ficha?idProducto=1559601</v>
      </c>
      <c r="J110" s="15" t="str">
        <f>HYPERLINK(Tabla1[[#This Row],[Link1]],"Link")</f>
        <v>Link</v>
      </c>
    </row>
    <row r="111" spans="1:10" ht="48.75" customHeight="1" x14ac:dyDescent="0.25">
      <c r="A111" s="12">
        <v>1559602</v>
      </c>
      <c r="B111" s="12" t="s">
        <v>31</v>
      </c>
      <c r="C111" s="12" t="s">
        <v>54</v>
      </c>
      <c r="D111" s="12" t="s">
        <v>2045</v>
      </c>
      <c r="E111" s="13" t="s">
        <v>2046</v>
      </c>
      <c r="F111" s="12" t="s">
        <v>2231</v>
      </c>
      <c r="G111" s="14">
        <v>8988.2900000000009</v>
      </c>
      <c r="H111" s="14">
        <f>IF(Tabla1[[#This Row],[Precio]]&gt;=1001,Tabla1[[#This Row],[Precio]]-(Tabla1[[#This Row],[Precio]]*2.5%),IF(Tabla1[[#This Row],[Precio]]&gt;=251,Tabla1[[#This Row],[Precio]]-(Tabla1[[#This Row],[Precio]]*2%),IF(Tabla1[[#This Row],[Precio]]&gt;=50,Tabla1[[#This Row],[Precio]]-(Tabla1[[#This Row],[Precio]]*0.5%),Tabla1[[#This Row],[Precio]])))</f>
        <v>8763.5827500000014</v>
      </c>
      <c r="I111" s="15" t="str">
        <f>HYPERLINK(CONCATENATE("http://www.mercadopublico.cl/TiendaFicha/Ficha?idProducto=",Tabla1[[#This Row],[ID]]))</f>
        <v>http://www.mercadopublico.cl/TiendaFicha/Ficha?idProducto=1559602</v>
      </c>
      <c r="J111" s="15" t="str">
        <f>HYPERLINK(Tabla1[[#This Row],[Link1]],"Link")</f>
        <v>Link</v>
      </c>
    </row>
    <row r="112" spans="1:10" ht="48.75" customHeight="1" x14ac:dyDescent="0.25">
      <c r="A112" s="12">
        <v>1559604</v>
      </c>
      <c r="B112" s="12" t="s">
        <v>31</v>
      </c>
      <c r="C112" s="12" t="s">
        <v>54</v>
      </c>
      <c r="D112" s="12" t="s">
        <v>2047</v>
      </c>
      <c r="E112" s="13" t="s">
        <v>2048</v>
      </c>
      <c r="F112" s="12" t="s">
        <v>2232</v>
      </c>
      <c r="G112" s="14">
        <v>7462.82</v>
      </c>
      <c r="H112" s="14">
        <f>IF(Tabla1[[#This Row],[Precio]]&gt;=1001,Tabla1[[#This Row],[Precio]]-(Tabla1[[#This Row],[Precio]]*2.5%),IF(Tabla1[[#This Row],[Precio]]&gt;=251,Tabla1[[#This Row],[Precio]]-(Tabla1[[#This Row],[Precio]]*2%),IF(Tabla1[[#This Row],[Precio]]&gt;=50,Tabla1[[#This Row],[Precio]]-(Tabla1[[#This Row],[Precio]]*0.5%),Tabla1[[#This Row],[Precio]])))</f>
        <v>7276.2494999999999</v>
      </c>
      <c r="I112" s="15" t="str">
        <f>HYPERLINK(CONCATENATE("http://www.mercadopublico.cl/TiendaFicha/Ficha?idProducto=",Tabla1[[#This Row],[ID]]))</f>
        <v>http://www.mercadopublico.cl/TiendaFicha/Ficha?idProducto=1559604</v>
      </c>
      <c r="J112" s="15" t="str">
        <f>HYPERLINK(Tabla1[[#This Row],[Link1]],"Link")</f>
        <v>Link</v>
      </c>
    </row>
    <row r="113" spans="1:10" ht="48.75" customHeight="1" x14ac:dyDescent="0.25">
      <c r="A113" s="12">
        <v>1559606</v>
      </c>
      <c r="B113" s="12" t="s">
        <v>31</v>
      </c>
      <c r="C113" s="12" t="s">
        <v>54</v>
      </c>
      <c r="D113" s="12" t="s">
        <v>2049</v>
      </c>
      <c r="E113" s="13" t="s">
        <v>2050</v>
      </c>
      <c r="F113" s="12" t="s">
        <v>2233</v>
      </c>
      <c r="G113" s="14">
        <v>5346.81</v>
      </c>
      <c r="H113" s="14">
        <f>IF(Tabla1[[#This Row],[Precio]]&gt;=1001,Tabla1[[#This Row],[Precio]]-(Tabla1[[#This Row],[Precio]]*2.5%),IF(Tabla1[[#This Row],[Precio]]&gt;=251,Tabla1[[#This Row],[Precio]]-(Tabla1[[#This Row],[Precio]]*2%),IF(Tabla1[[#This Row],[Precio]]&gt;=50,Tabla1[[#This Row],[Precio]]-(Tabla1[[#This Row],[Precio]]*0.5%),Tabla1[[#This Row],[Precio]])))</f>
        <v>5213.1397500000003</v>
      </c>
      <c r="I113" s="15" t="str">
        <f>HYPERLINK(CONCATENATE("http://www.mercadopublico.cl/TiendaFicha/Ficha?idProducto=",Tabla1[[#This Row],[ID]]))</f>
        <v>http://www.mercadopublico.cl/TiendaFicha/Ficha?idProducto=1559606</v>
      </c>
      <c r="J113" s="15" t="str">
        <f>HYPERLINK(Tabla1[[#This Row],[Link1]],"Link")</f>
        <v>Link</v>
      </c>
    </row>
    <row r="114" spans="1:10" ht="48.75" customHeight="1" x14ac:dyDescent="0.25">
      <c r="A114" s="12">
        <v>1559607</v>
      </c>
      <c r="B114" s="12" t="s">
        <v>31</v>
      </c>
      <c r="C114" s="12" t="s">
        <v>54</v>
      </c>
      <c r="D114" s="12" t="s">
        <v>2051</v>
      </c>
      <c r="E114" s="13" t="s">
        <v>2052</v>
      </c>
      <c r="F114" s="12" t="s">
        <v>2234</v>
      </c>
      <c r="G114" s="14">
        <v>3430.11</v>
      </c>
      <c r="H114" s="14">
        <f>IF(Tabla1[[#This Row],[Precio]]&gt;=1001,Tabla1[[#This Row],[Precio]]-(Tabla1[[#This Row],[Precio]]*2.5%),IF(Tabla1[[#This Row],[Precio]]&gt;=251,Tabla1[[#This Row],[Precio]]-(Tabla1[[#This Row],[Precio]]*2%),IF(Tabla1[[#This Row],[Precio]]&gt;=50,Tabla1[[#This Row],[Precio]]-(Tabla1[[#This Row],[Precio]]*0.5%),Tabla1[[#This Row],[Precio]])))</f>
        <v>3344.35725</v>
      </c>
      <c r="I114" s="15" t="str">
        <f>HYPERLINK(CONCATENATE("http://www.mercadopublico.cl/TiendaFicha/Ficha?idProducto=",Tabla1[[#This Row],[ID]]))</f>
        <v>http://www.mercadopublico.cl/TiendaFicha/Ficha?idProducto=1559607</v>
      </c>
      <c r="J114" s="15" t="str">
        <f>HYPERLINK(Tabla1[[#This Row],[Link1]],"Link")</f>
        <v>Link</v>
      </c>
    </row>
    <row r="115" spans="1:10" ht="48.75" customHeight="1" x14ac:dyDescent="0.25">
      <c r="A115" s="12">
        <v>1559608</v>
      </c>
      <c r="B115" s="12" t="s">
        <v>31</v>
      </c>
      <c r="C115" s="12" t="s">
        <v>54</v>
      </c>
      <c r="D115" s="12" t="s">
        <v>2053</v>
      </c>
      <c r="E115" s="13" t="s">
        <v>2054</v>
      </c>
      <c r="F115" s="12" t="s">
        <v>2235</v>
      </c>
      <c r="G115" s="14">
        <v>8453.6200000000008</v>
      </c>
      <c r="H115" s="14">
        <f>IF(Tabla1[[#This Row],[Precio]]&gt;=1001,Tabla1[[#This Row],[Precio]]-(Tabla1[[#This Row],[Precio]]*2.5%),IF(Tabla1[[#This Row],[Precio]]&gt;=251,Tabla1[[#This Row],[Precio]]-(Tabla1[[#This Row],[Precio]]*2%),IF(Tabla1[[#This Row],[Precio]]&gt;=50,Tabla1[[#This Row],[Precio]]-(Tabla1[[#This Row],[Precio]]*0.5%),Tabla1[[#This Row],[Precio]])))</f>
        <v>8242.2795000000006</v>
      </c>
      <c r="I115" s="15" t="str">
        <f>HYPERLINK(CONCATENATE("http://www.mercadopublico.cl/TiendaFicha/Ficha?idProducto=",Tabla1[[#This Row],[ID]]))</f>
        <v>http://www.mercadopublico.cl/TiendaFicha/Ficha?idProducto=1559608</v>
      </c>
      <c r="J115" s="15" t="str">
        <f>HYPERLINK(Tabla1[[#This Row],[Link1]],"Link")</f>
        <v>Link</v>
      </c>
    </row>
    <row r="116" spans="1:10" ht="48.75" customHeight="1" x14ac:dyDescent="0.25">
      <c r="A116" s="12">
        <v>1559610</v>
      </c>
      <c r="B116" s="12" t="s">
        <v>31</v>
      </c>
      <c r="C116" s="12" t="s">
        <v>54</v>
      </c>
      <c r="D116" s="12" t="s">
        <v>2055</v>
      </c>
      <c r="E116" s="13" t="s">
        <v>2056</v>
      </c>
      <c r="F116" s="12" t="s">
        <v>2236</v>
      </c>
      <c r="G116" s="14">
        <v>6188.11</v>
      </c>
      <c r="H116" s="14">
        <f>IF(Tabla1[[#This Row],[Precio]]&gt;=1001,Tabla1[[#This Row],[Precio]]-(Tabla1[[#This Row],[Precio]]*2.5%),IF(Tabla1[[#This Row],[Precio]]&gt;=251,Tabla1[[#This Row],[Precio]]-(Tabla1[[#This Row],[Precio]]*2%),IF(Tabla1[[#This Row],[Precio]]&gt;=50,Tabla1[[#This Row],[Precio]]-(Tabla1[[#This Row],[Precio]]*0.5%),Tabla1[[#This Row],[Precio]])))</f>
        <v>6033.4072499999993</v>
      </c>
      <c r="I116" s="15" t="str">
        <f>HYPERLINK(CONCATENATE("http://www.mercadopublico.cl/TiendaFicha/Ficha?idProducto=",Tabla1[[#This Row],[ID]]))</f>
        <v>http://www.mercadopublico.cl/TiendaFicha/Ficha?idProducto=1559610</v>
      </c>
      <c r="J116" s="15" t="str">
        <f>HYPERLINK(Tabla1[[#This Row],[Link1]],"Link")</f>
        <v>Link</v>
      </c>
    </row>
    <row r="117" spans="1:10" ht="48.75" customHeight="1" x14ac:dyDescent="0.25">
      <c r="A117" s="12">
        <v>1559611</v>
      </c>
      <c r="B117" s="12" t="s">
        <v>31</v>
      </c>
      <c r="C117" s="12" t="s">
        <v>54</v>
      </c>
      <c r="D117" s="12" t="s">
        <v>2057</v>
      </c>
      <c r="E117" s="13" t="s">
        <v>2058</v>
      </c>
      <c r="F117" s="12" t="s">
        <v>2237</v>
      </c>
      <c r="G117" s="14">
        <v>4251.17</v>
      </c>
      <c r="H117" s="14">
        <f>IF(Tabla1[[#This Row],[Precio]]&gt;=1001,Tabla1[[#This Row],[Precio]]-(Tabla1[[#This Row],[Precio]]*2.5%),IF(Tabla1[[#This Row],[Precio]]&gt;=251,Tabla1[[#This Row],[Precio]]-(Tabla1[[#This Row],[Precio]]*2%),IF(Tabla1[[#This Row],[Precio]]&gt;=50,Tabla1[[#This Row],[Precio]]-(Tabla1[[#This Row],[Precio]]*0.5%),Tabla1[[#This Row],[Precio]])))</f>
        <v>4144.8907500000005</v>
      </c>
      <c r="I117" s="15" t="str">
        <f>HYPERLINK(CONCATENATE("http://www.mercadopublico.cl/TiendaFicha/Ficha?idProducto=",Tabla1[[#This Row],[ID]]))</f>
        <v>http://www.mercadopublico.cl/TiendaFicha/Ficha?idProducto=1559611</v>
      </c>
      <c r="J117" s="15" t="str">
        <f>HYPERLINK(Tabla1[[#This Row],[Link1]],"Link")</f>
        <v>Link</v>
      </c>
    </row>
    <row r="118" spans="1:10" ht="48.75" customHeight="1" x14ac:dyDescent="0.25">
      <c r="A118" s="12">
        <v>1559718</v>
      </c>
      <c r="B118" s="12" t="s">
        <v>31</v>
      </c>
      <c r="C118" s="12" t="s">
        <v>54</v>
      </c>
      <c r="D118" s="12" t="s">
        <v>2037</v>
      </c>
      <c r="E118" s="13" t="s">
        <v>2038</v>
      </c>
      <c r="F118" s="12" t="s">
        <v>2227</v>
      </c>
      <c r="G118" s="14">
        <v>2915.6</v>
      </c>
      <c r="H118" s="14">
        <f>IF(Tabla1[[#This Row],[Precio]]&gt;=1001,Tabla1[[#This Row],[Precio]]-(Tabla1[[#This Row],[Precio]]*2.5%),IF(Tabla1[[#This Row],[Precio]]&gt;=251,Tabla1[[#This Row],[Precio]]-(Tabla1[[#This Row],[Precio]]*2%),IF(Tabla1[[#This Row],[Precio]]&gt;=50,Tabla1[[#This Row],[Precio]]-(Tabla1[[#This Row],[Precio]]*0.5%),Tabla1[[#This Row],[Precio]])))</f>
        <v>2842.71</v>
      </c>
      <c r="I118" s="15" t="str">
        <f>HYPERLINK(CONCATENATE("http://www.mercadopublico.cl/TiendaFicha/Ficha?idProducto=",Tabla1[[#This Row],[ID]]))</f>
        <v>http://www.mercadopublico.cl/TiendaFicha/Ficha?idProducto=1559718</v>
      </c>
      <c r="J118" s="15" t="str">
        <f>HYPERLINK(Tabla1[[#This Row],[Link1]],"Link")</f>
        <v>Link</v>
      </c>
    </row>
    <row r="119" spans="1:10" ht="48.75" customHeight="1" x14ac:dyDescent="0.25">
      <c r="A119" s="12">
        <v>1335121</v>
      </c>
      <c r="B119" s="12" t="s">
        <v>31</v>
      </c>
      <c r="C119" s="12" t="s">
        <v>54</v>
      </c>
      <c r="D119" s="12" t="s">
        <v>66</v>
      </c>
      <c r="E119" s="13" t="s">
        <v>637</v>
      </c>
      <c r="F119" s="12" t="s">
        <v>914</v>
      </c>
      <c r="G119" s="14">
        <v>6053.69</v>
      </c>
      <c r="H119" s="14">
        <f>IF(Tabla1[[#This Row],[Precio]]&gt;=1001,Tabla1[[#This Row],[Precio]]-(Tabla1[[#This Row],[Precio]]*2.5%),IF(Tabla1[[#This Row],[Precio]]&gt;=251,Tabla1[[#This Row],[Precio]]-(Tabla1[[#This Row],[Precio]]*2%),IF(Tabla1[[#This Row],[Precio]]&gt;=50,Tabla1[[#This Row],[Precio]]-(Tabla1[[#This Row],[Precio]]*0.5%),Tabla1[[#This Row],[Precio]])))</f>
        <v>5902.3477499999999</v>
      </c>
      <c r="I119" s="15" t="str">
        <f>HYPERLINK(CONCATENATE("http://www.mercadopublico.cl/TiendaFicha/Ficha?idProducto=",Tabla1[[#This Row],[ID]]))</f>
        <v>http://www.mercadopublico.cl/TiendaFicha/Ficha?idProducto=1335121</v>
      </c>
      <c r="J119" s="15" t="str">
        <f>HYPERLINK(Tabla1[[#This Row],[Link1]],"Link")</f>
        <v>Link</v>
      </c>
    </row>
    <row r="120" spans="1:10" ht="48.75" customHeight="1" x14ac:dyDescent="0.25">
      <c r="A120" s="12">
        <v>1336050</v>
      </c>
      <c r="B120" s="12" t="s">
        <v>31</v>
      </c>
      <c r="C120" s="12" t="s">
        <v>54</v>
      </c>
      <c r="D120" s="12" t="s">
        <v>1177</v>
      </c>
      <c r="E120" s="13" t="s">
        <v>1178</v>
      </c>
      <c r="F120" s="12" t="s">
        <v>914</v>
      </c>
      <c r="G120" s="14">
        <v>6064.94</v>
      </c>
      <c r="H120" s="14">
        <f>IF(Tabla1[[#This Row],[Precio]]&gt;=1001,Tabla1[[#This Row],[Precio]]-(Tabla1[[#This Row],[Precio]]*2.5%),IF(Tabla1[[#This Row],[Precio]]&gt;=251,Tabla1[[#This Row],[Precio]]-(Tabla1[[#This Row],[Precio]]*2%),IF(Tabla1[[#This Row],[Precio]]&gt;=50,Tabla1[[#This Row],[Precio]]-(Tabla1[[#This Row],[Precio]]*0.5%),Tabla1[[#This Row],[Precio]])))</f>
        <v>5913.3164999999999</v>
      </c>
      <c r="I120" s="15" t="str">
        <f>HYPERLINK(CONCATENATE("http://www.mercadopublico.cl/TiendaFicha/Ficha?idProducto=",Tabla1[[#This Row],[ID]]))</f>
        <v>http://www.mercadopublico.cl/TiendaFicha/Ficha?idProducto=1336050</v>
      </c>
      <c r="J120" s="15" t="str">
        <f>HYPERLINK(Tabla1[[#This Row],[Link1]],"Link")</f>
        <v>Link</v>
      </c>
    </row>
    <row r="121" spans="1:10" ht="48.75" customHeight="1" x14ac:dyDescent="0.25">
      <c r="A121" s="12">
        <v>1336061</v>
      </c>
      <c r="B121" s="12" t="s">
        <v>31</v>
      </c>
      <c r="C121" s="12" t="s">
        <v>54</v>
      </c>
      <c r="D121" s="12" t="s">
        <v>64</v>
      </c>
      <c r="E121" s="13" t="s">
        <v>638</v>
      </c>
      <c r="F121" s="12" t="s">
        <v>65</v>
      </c>
      <c r="G121" s="14">
        <v>10200</v>
      </c>
      <c r="H121" s="14">
        <f>IF(Tabla1[[#This Row],[Precio]]&gt;=1001,Tabla1[[#This Row],[Precio]]-(Tabla1[[#This Row],[Precio]]*2.5%),IF(Tabla1[[#This Row],[Precio]]&gt;=251,Tabla1[[#This Row],[Precio]]-(Tabla1[[#This Row],[Precio]]*2%),IF(Tabla1[[#This Row],[Precio]]&gt;=50,Tabla1[[#This Row],[Precio]]-(Tabla1[[#This Row],[Precio]]*0.5%),Tabla1[[#This Row],[Precio]])))</f>
        <v>9945</v>
      </c>
      <c r="I121" s="15" t="str">
        <f>HYPERLINK(CONCATENATE("http://www.mercadopublico.cl/TiendaFicha/Ficha?idProducto=",Tabla1[[#This Row],[ID]]))</f>
        <v>http://www.mercadopublico.cl/TiendaFicha/Ficha?idProducto=1336061</v>
      </c>
      <c r="J121" s="15" t="str">
        <f>HYPERLINK(Tabla1[[#This Row],[Link1]],"Link")</f>
        <v>Link</v>
      </c>
    </row>
    <row r="122" spans="1:10" ht="48.75" customHeight="1" x14ac:dyDescent="0.25">
      <c r="A122" s="12">
        <v>1336062</v>
      </c>
      <c r="B122" s="12" t="s">
        <v>31</v>
      </c>
      <c r="C122" s="12" t="s">
        <v>54</v>
      </c>
      <c r="D122" s="12" t="s">
        <v>62</v>
      </c>
      <c r="E122" s="13" t="s">
        <v>639</v>
      </c>
      <c r="F122" s="12" t="s">
        <v>63</v>
      </c>
      <c r="G122" s="14">
        <v>11172.22</v>
      </c>
      <c r="H122" s="14">
        <f>IF(Tabla1[[#This Row],[Precio]]&gt;=1001,Tabla1[[#This Row],[Precio]]-(Tabla1[[#This Row],[Precio]]*2.5%),IF(Tabla1[[#This Row],[Precio]]&gt;=251,Tabla1[[#This Row],[Precio]]-(Tabla1[[#This Row],[Precio]]*2%),IF(Tabla1[[#This Row],[Precio]]&gt;=50,Tabla1[[#This Row],[Precio]]-(Tabla1[[#This Row],[Precio]]*0.5%),Tabla1[[#This Row],[Precio]])))</f>
        <v>10892.914499999999</v>
      </c>
      <c r="I122" s="15" t="str">
        <f>HYPERLINK(CONCATENATE("http://www.mercadopublico.cl/TiendaFicha/Ficha?idProducto=",Tabla1[[#This Row],[ID]]))</f>
        <v>http://www.mercadopublico.cl/TiendaFicha/Ficha?idProducto=1336062</v>
      </c>
      <c r="J122" s="15" t="str">
        <f>HYPERLINK(Tabla1[[#This Row],[Link1]],"Link")</f>
        <v>Link</v>
      </c>
    </row>
    <row r="123" spans="1:10" ht="48.75" customHeight="1" x14ac:dyDescent="0.25">
      <c r="A123" s="12">
        <v>1126705</v>
      </c>
      <c r="B123" s="12" t="s">
        <v>31</v>
      </c>
      <c r="C123" s="12" t="s">
        <v>54</v>
      </c>
      <c r="D123" s="12" t="s">
        <v>1667</v>
      </c>
      <c r="E123" s="13" t="s">
        <v>1668</v>
      </c>
      <c r="F123" s="12" t="s">
        <v>1669</v>
      </c>
      <c r="G123" s="14">
        <v>2167.58</v>
      </c>
      <c r="H123" s="14">
        <f>IF(Tabla1[[#This Row],[Precio]]&gt;=1001,Tabla1[[#This Row],[Precio]]-(Tabla1[[#This Row],[Precio]]*2.5%),IF(Tabla1[[#This Row],[Precio]]&gt;=251,Tabla1[[#This Row],[Precio]]-(Tabla1[[#This Row],[Precio]]*2%),IF(Tabla1[[#This Row],[Precio]]&gt;=50,Tabla1[[#This Row],[Precio]]-(Tabla1[[#This Row],[Precio]]*0.5%),Tabla1[[#This Row],[Precio]])))</f>
        <v>2113.3905</v>
      </c>
      <c r="I123" s="15" t="str">
        <f>HYPERLINK(CONCATENATE("http://www.mercadopublico.cl/TiendaFicha/Ficha?idProducto=",Tabla1[[#This Row],[ID]]))</f>
        <v>http://www.mercadopublico.cl/TiendaFicha/Ficha?idProducto=1126705</v>
      </c>
      <c r="J123" s="15" t="str">
        <f>HYPERLINK(Tabla1[[#This Row],[Link1]],"Link")</f>
        <v>Link</v>
      </c>
    </row>
    <row r="124" spans="1:10" ht="48.75" customHeight="1" x14ac:dyDescent="0.25">
      <c r="A124" s="12">
        <v>1400775</v>
      </c>
      <c r="B124" s="12" t="s">
        <v>50</v>
      </c>
      <c r="C124" s="12" t="s">
        <v>51</v>
      </c>
      <c r="D124" s="12" t="s">
        <v>52</v>
      </c>
      <c r="E124" s="13" t="s">
        <v>641</v>
      </c>
      <c r="F124" s="12" t="s">
        <v>53</v>
      </c>
      <c r="G124" s="14">
        <v>2309.41</v>
      </c>
      <c r="H124" s="14">
        <f>IF(Tabla1[[#This Row],[Precio]]&gt;=1001,Tabla1[[#This Row],[Precio]]-(Tabla1[[#This Row],[Precio]]*2.5%),IF(Tabla1[[#This Row],[Precio]]&gt;=251,Tabla1[[#This Row],[Precio]]-(Tabla1[[#This Row],[Precio]]*2%),IF(Tabla1[[#This Row],[Precio]]&gt;=50,Tabla1[[#This Row],[Precio]]-(Tabla1[[#This Row],[Precio]]*0.5%),Tabla1[[#This Row],[Precio]])))</f>
        <v>2251.6747499999997</v>
      </c>
      <c r="I124" s="15" t="str">
        <f>HYPERLINK(CONCATENATE("http://www.mercadopublico.cl/TiendaFicha/Ficha?idProducto=",Tabla1[[#This Row],[ID]]))</f>
        <v>http://www.mercadopublico.cl/TiendaFicha/Ficha?idProducto=1400775</v>
      </c>
      <c r="J124" s="15" t="str">
        <f>HYPERLINK(Tabla1[[#This Row],[Link1]],"Link")</f>
        <v>Link</v>
      </c>
    </row>
    <row r="125" spans="1:10" ht="48.75" customHeight="1" x14ac:dyDescent="0.25">
      <c r="A125" s="12">
        <v>1126657</v>
      </c>
      <c r="B125" s="12" t="s">
        <v>50</v>
      </c>
      <c r="C125" s="12" t="s">
        <v>51</v>
      </c>
      <c r="D125" s="12" t="s">
        <v>2203</v>
      </c>
      <c r="E125" s="13" t="s">
        <v>2204</v>
      </c>
      <c r="F125" s="12" t="s">
        <v>2238</v>
      </c>
      <c r="G125" s="14">
        <v>771</v>
      </c>
      <c r="H125" s="14">
        <f>IF(Tabla1[[#This Row],[Precio]]&gt;=1001,Tabla1[[#This Row],[Precio]]-(Tabla1[[#This Row],[Precio]]*2.5%),IF(Tabla1[[#This Row],[Precio]]&gt;=251,Tabla1[[#This Row],[Precio]]-(Tabla1[[#This Row],[Precio]]*2%),IF(Tabla1[[#This Row],[Precio]]&gt;=50,Tabla1[[#This Row],[Precio]]-(Tabla1[[#This Row],[Precio]]*0.5%),Tabla1[[#This Row],[Precio]])))</f>
        <v>755.58</v>
      </c>
      <c r="I125" s="15" t="str">
        <f>HYPERLINK(CONCATENATE("http://www.mercadopublico.cl/TiendaFicha/Ficha?idProducto=",Tabla1[[#This Row],[ID]]))</f>
        <v>http://www.mercadopublico.cl/TiendaFicha/Ficha?idProducto=1126657</v>
      </c>
      <c r="J125" s="15" t="str">
        <f>HYPERLINK(Tabla1[[#This Row],[Link1]],"Link")</f>
        <v>Link</v>
      </c>
    </row>
    <row r="126" spans="1:10" ht="48.75" customHeight="1" x14ac:dyDescent="0.25">
      <c r="A126" s="12">
        <v>1559685</v>
      </c>
      <c r="B126" s="12" t="s">
        <v>18</v>
      </c>
      <c r="C126" s="12" t="s">
        <v>11</v>
      </c>
      <c r="D126" s="12" t="s">
        <v>1358</v>
      </c>
      <c r="E126" s="13" t="s">
        <v>2028</v>
      </c>
      <c r="F126" s="12" t="s">
        <v>2239</v>
      </c>
      <c r="G126" s="14">
        <v>264.19</v>
      </c>
      <c r="H126" s="14">
        <f>IF(Tabla1[[#This Row],[Precio]]&gt;=1001,Tabla1[[#This Row],[Precio]]-(Tabla1[[#This Row],[Precio]]*2.5%),IF(Tabla1[[#This Row],[Precio]]&gt;=251,Tabla1[[#This Row],[Precio]]-(Tabla1[[#This Row],[Precio]]*2%),IF(Tabla1[[#This Row],[Precio]]&gt;=50,Tabla1[[#This Row],[Precio]]-(Tabla1[[#This Row],[Precio]]*0.5%),Tabla1[[#This Row],[Precio]])))</f>
        <v>258.90620000000001</v>
      </c>
      <c r="I126" s="15" t="str">
        <f>HYPERLINK(CONCATENATE("http://www.mercadopublico.cl/TiendaFicha/Ficha?idProducto=",Tabla1[[#This Row],[ID]]))</f>
        <v>http://www.mercadopublico.cl/TiendaFicha/Ficha?idProducto=1559685</v>
      </c>
      <c r="J126" s="15" t="str">
        <f>HYPERLINK(Tabla1[[#This Row],[Link1]],"Link")</f>
        <v>Link</v>
      </c>
    </row>
    <row r="127" spans="1:10" ht="48.75" customHeight="1" x14ac:dyDescent="0.25">
      <c r="A127" s="12">
        <v>1557533</v>
      </c>
      <c r="B127" s="12" t="s">
        <v>18</v>
      </c>
      <c r="C127" s="12" t="s">
        <v>11</v>
      </c>
      <c r="D127" s="12" t="s">
        <v>1358</v>
      </c>
      <c r="E127" s="13" t="s">
        <v>1359</v>
      </c>
      <c r="F127" s="12" t="s">
        <v>1410</v>
      </c>
      <c r="G127" s="14">
        <v>285.70999999999998</v>
      </c>
      <c r="H127" s="14">
        <f>IF(Tabla1[[#This Row],[Precio]]&gt;=1001,Tabla1[[#This Row],[Precio]]-(Tabla1[[#This Row],[Precio]]*2.5%),IF(Tabla1[[#This Row],[Precio]]&gt;=251,Tabla1[[#This Row],[Precio]]-(Tabla1[[#This Row],[Precio]]*2%),IF(Tabla1[[#This Row],[Precio]]&gt;=50,Tabla1[[#This Row],[Precio]]-(Tabla1[[#This Row],[Precio]]*0.5%),Tabla1[[#This Row],[Precio]])))</f>
        <v>279.99579999999997</v>
      </c>
      <c r="I127" s="15" t="str">
        <f>HYPERLINK(CONCATENATE("http://www.mercadopublico.cl/TiendaFicha/Ficha?idProducto=",Tabla1[[#This Row],[ID]]))</f>
        <v>http://www.mercadopublico.cl/TiendaFicha/Ficha?idProducto=1557533</v>
      </c>
      <c r="J127" s="15" t="str">
        <f>HYPERLINK(Tabla1[[#This Row],[Link1]],"Link")</f>
        <v>Link</v>
      </c>
    </row>
    <row r="128" spans="1:10" ht="48.75" customHeight="1" x14ac:dyDescent="0.25">
      <c r="A128" s="12">
        <v>1375513</v>
      </c>
      <c r="B128" s="12" t="s">
        <v>18</v>
      </c>
      <c r="C128" s="12" t="s">
        <v>11</v>
      </c>
      <c r="D128" s="12" t="s">
        <v>1681</v>
      </c>
      <c r="E128" s="13" t="s">
        <v>1682</v>
      </c>
      <c r="F128" s="12" t="s">
        <v>1683</v>
      </c>
      <c r="G128" s="14">
        <v>43.76</v>
      </c>
      <c r="H128" s="14">
        <f>IF(Tabla1[[#This Row],[Precio]]&gt;=1001,Tabla1[[#This Row],[Precio]]-(Tabla1[[#This Row],[Precio]]*2.5%),IF(Tabla1[[#This Row],[Precio]]&gt;=251,Tabla1[[#This Row],[Precio]]-(Tabla1[[#This Row],[Precio]]*2%),IF(Tabla1[[#This Row],[Precio]]&gt;=50,Tabla1[[#This Row],[Precio]]-(Tabla1[[#This Row],[Precio]]*0.5%),Tabla1[[#This Row],[Precio]])))</f>
        <v>43.76</v>
      </c>
      <c r="I128" s="15" t="str">
        <f>HYPERLINK(CONCATENATE("http://www.mercadopublico.cl/TiendaFicha/Ficha?idProducto=",Tabla1[[#This Row],[ID]]))</f>
        <v>http://www.mercadopublico.cl/TiendaFicha/Ficha?idProducto=1375513</v>
      </c>
      <c r="J128" s="15" t="str">
        <f>HYPERLINK(Tabla1[[#This Row],[Link1]],"Link")</f>
        <v>Link</v>
      </c>
    </row>
    <row r="129" spans="1:10" ht="48.75" customHeight="1" x14ac:dyDescent="0.25">
      <c r="A129" s="12">
        <v>1400776</v>
      </c>
      <c r="B129" s="12" t="s">
        <v>18</v>
      </c>
      <c r="C129" s="12" t="s">
        <v>11</v>
      </c>
      <c r="D129" s="12" t="s">
        <v>1684</v>
      </c>
      <c r="E129" s="13" t="s">
        <v>1685</v>
      </c>
      <c r="F129" s="12" t="s">
        <v>1686</v>
      </c>
      <c r="G129" s="14">
        <v>165.65</v>
      </c>
      <c r="H129" s="14">
        <f>IF(Tabla1[[#This Row],[Precio]]&gt;=1001,Tabla1[[#This Row],[Precio]]-(Tabla1[[#This Row],[Precio]]*2.5%),IF(Tabla1[[#This Row],[Precio]]&gt;=251,Tabla1[[#This Row],[Precio]]-(Tabla1[[#This Row],[Precio]]*2%),IF(Tabla1[[#This Row],[Precio]]&gt;=50,Tabla1[[#This Row],[Precio]]-(Tabla1[[#This Row],[Precio]]*0.5%),Tabla1[[#This Row],[Precio]])))</f>
        <v>164.82175000000001</v>
      </c>
      <c r="I129" s="15" t="str">
        <f>HYPERLINK(CONCATENATE("http://www.mercadopublico.cl/TiendaFicha/Ficha?idProducto=",Tabla1[[#This Row],[ID]]))</f>
        <v>http://www.mercadopublico.cl/TiendaFicha/Ficha?idProducto=1400776</v>
      </c>
      <c r="J129" s="15" t="str">
        <f>HYPERLINK(Tabla1[[#This Row],[Link1]],"Link")</f>
        <v>Link</v>
      </c>
    </row>
    <row r="130" spans="1:10" ht="48.75" customHeight="1" x14ac:dyDescent="0.25">
      <c r="A130" s="12">
        <v>1359731</v>
      </c>
      <c r="B130" s="12" t="s">
        <v>18</v>
      </c>
      <c r="C130" s="12" t="s">
        <v>11</v>
      </c>
      <c r="D130" s="12" t="s">
        <v>1676</v>
      </c>
      <c r="E130" s="13" t="s">
        <v>2027</v>
      </c>
      <c r="F130" s="12" t="s">
        <v>1677</v>
      </c>
      <c r="G130" s="14">
        <v>269.23</v>
      </c>
      <c r="H130" s="14">
        <f>IF(Tabla1[[#This Row],[Precio]]&gt;=1001,Tabla1[[#This Row],[Precio]]-(Tabla1[[#This Row],[Precio]]*2.5%),IF(Tabla1[[#This Row],[Precio]]&gt;=251,Tabla1[[#This Row],[Precio]]-(Tabla1[[#This Row],[Precio]]*2%),IF(Tabla1[[#This Row],[Precio]]&gt;=50,Tabla1[[#This Row],[Precio]]-(Tabla1[[#This Row],[Precio]]*0.5%),Tabla1[[#This Row],[Precio]])))</f>
        <v>263.84540000000004</v>
      </c>
      <c r="I130" s="15" t="str">
        <f>HYPERLINK(CONCATENATE("http://www.mercadopublico.cl/TiendaFicha/Ficha?idProducto=",Tabla1[[#This Row],[ID]]))</f>
        <v>http://www.mercadopublico.cl/TiendaFicha/Ficha?idProducto=1359731</v>
      </c>
      <c r="J130" s="15" t="str">
        <f>HYPERLINK(Tabla1[[#This Row],[Link1]],"Link")</f>
        <v>Link</v>
      </c>
    </row>
    <row r="131" spans="1:10" ht="48.75" customHeight="1" x14ac:dyDescent="0.25">
      <c r="A131" s="12">
        <v>1359734</v>
      </c>
      <c r="B131" s="12" t="s">
        <v>18</v>
      </c>
      <c r="C131" s="12" t="s">
        <v>11</v>
      </c>
      <c r="D131" s="12" t="s">
        <v>1678</v>
      </c>
      <c r="E131" s="13" t="s">
        <v>1679</v>
      </c>
      <c r="F131" s="12" t="s">
        <v>1680</v>
      </c>
      <c r="G131" s="14">
        <v>56</v>
      </c>
      <c r="H131" s="14">
        <f>IF(Tabla1[[#This Row],[Precio]]&gt;=1001,Tabla1[[#This Row],[Precio]]-(Tabla1[[#This Row],[Precio]]*2.5%),IF(Tabla1[[#This Row],[Precio]]&gt;=251,Tabla1[[#This Row],[Precio]]-(Tabla1[[#This Row],[Precio]]*2%),IF(Tabla1[[#This Row],[Precio]]&gt;=50,Tabla1[[#This Row],[Precio]]-(Tabla1[[#This Row],[Precio]]*0.5%),Tabla1[[#This Row],[Precio]])))</f>
        <v>55.72</v>
      </c>
      <c r="I131" s="15" t="str">
        <f>HYPERLINK(CONCATENATE("http://www.mercadopublico.cl/TiendaFicha/Ficha?idProducto=",Tabla1[[#This Row],[ID]]))</f>
        <v>http://www.mercadopublico.cl/TiendaFicha/Ficha?idProducto=1359734</v>
      </c>
      <c r="J131" s="15" t="str">
        <f>HYPERLINK(Tabla1[[#This Row],[Link1]],"Link")</f>
        <v>Link</v>
      </c>
    </row>
  </sheetData>
  <sheetProtection algorithmName="SHA-512" hashValue="Qtx3WWDsv9g0E3/a5yO32yOu5HzmK8tUuEJGK/Ki2hlQBnsac9QxCg1iNKTXVSf+r00PFrVrqL5ZKgR4lM837w==" saltValue="ErP8BoJh1Ivnv9EYu55D+A==" spinCount="100000" sheet="1" objects="1" scenarios="1"/>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zoomScale="90" zoomScaleNormal="90" workbookViewId="0">
      <selection activeCell="E5" sqref="E5"/>
    </sheetView>
  </sheetViews>
  <sheetFormatPr baseColWidth="10" defaultColWidth="11.42578125" defaultRowHeight="65.25" customHeight="1" x14ac:dyDescent="0.25"/>
  <cols>
    <col min="1" max="1" width="8.7109375" style="1" customWidth="1"/>
    <col min="2" max="2" width="20.5703125" style="1" customWidth="1"/>
    <col min="3" max="3" width="13.7109375" style="1" customWidth="1"/>
    <col min="4" max="4" width="35.7109375" style="1" customWidth="1"/>
    <col min="5" max="5" width="85.140625" style="2" customWidth="1"/>
    <col min="6" max="6" width="14.7109375" style="1" customWidth="1"/>
    <col min="7" max="7" width="11" style="3" hidden="1" customWidth="1"/>
    <col min="8" max="8" width="13.85546875" style="3" customWidth="1"/>
    <col min="9" max="9" width="17.42578125" style="1" hidden="1" customWidth="1"/>
    <col min="10" max="10" width="15.85546875" style="1" customWidth="1"/>
    <col min="11" max="16384" width="11.42578125" style="1"/>
  </cols>
  <sheetData>
    <row r="1" spans="1:10" ht="122.25" customHeight="1" x14ac:dyDescent="0.25"/>
    <row r="2" spans="1:10" ht="12.75" x14ac:dyDescent="0.25">
      <c r="A2" s="8" t="s">
        <v>0</v>
      </c>
      <c r="B2" s="8" t="s">
        <v>1</v>
      </c>
      <c r="C2" s="8" t="s">
        <v>2</v>
      </c>
      <c r="D2" s="8" t="s">
        <v>3</v>
      </c>
      <c r="E2" s="9" t="s">
        <v>4</v>
      </c>
      <c r="F2" s="8" t="s">
        <v>5</v>
      </c>
      <c r="G2" s="10" t="s">
        <v>6</v>
      </c>
      <c r="H2" s="10" t="s">
        <v>7</v>
      </c>
      <c r="I2" s="8" t="s">
        <v>8</v>
      </c>
      <c r="J2" s="8" t="s">
        <v>9</v>
      </c>
    </row>
    <row r="3" spans="1:10" ht="65.25" customHeight="1" x14ac:dyDescent="0.25">
      <c r="A3" s="12">
        <v>1557435</v>
      </c>
      <c r="B3" s="12" t="s">
        <v>102</v>
      </c>
      <c r="C3" s="12" t="s">
        <v>11</v>
      </c>
      <c r="D3" s="12" t="s">
        <v>2021</v>
      </c>
      <c r="E3" s="13" t="s">
        <v>2022</v>
      </c>
      <c r="F3" s="12" t="s">
        <v>2240</v>
      </c>
      <c r="G3" s="14">
        <v>750</v>
      </c>
      <c r="H3" s="14">
        <f>IF(Tabla2[[#This Row],[Precio]]&gt;=1001,Tabla2[[#This Row],[Precio]]-(Tabla2[[#This Row],[Precio]]*2.5%),IF(Tabla2[[#This Row],[Precio]]&gt;=251,Tabla2[[#This Row],[Precio]]-(Tabla2[[#This Row],[Precio]]*2%),IF(Tabla2[[#This Row],[Precio]]&gt;=50,Tabla2[[#This Row],[Precio]]-(Tabla2[[#This Row],[Precio]]*0.5%),Tabla2[[#This Row],[Precio]])))</f>
        <v>735</v>
      </c>
      <c r="I3" s="15" t="str">
        <f>HYPERLINK(CONCATENATE("http://www.mercadopublico.cl/TiendaFicha/Ficha?idProducto=",Tabla2[[#This Row],[ID]]))</f>
        <v>http://www.mercadopublico.cl/TiendaFicha/Ficha?idProducto=1557435</v>
      </c>
      <c r="J3" s="15" t="str">
        <f>HYPERLINK(Tabla2[[#This Row],[Link1]],"Link")</f>
        <v>Link</v>
      </c>
    </row>
    <row r="4" spans="1:10" ht="65.25" customHeight="1" x14ac:dyDescent="0.25">
      <c r="A4" s="12">
        <v>1400307</v>
      </c>
      <c r="B4" s="12" t="s">
        <v>87</v>
      </c>
      <c r="C4" s="12" t="s">
        <v>11</v>
      </c>
      <c r="D4" s="12" t="s">
        <v>1482</v>
      </c>
      <c r="E4" s="13" t="s">
        <v>1483</v>
      </c>
      <c r="F4" s="12" t="s">
        <v>1484</v>
      </c>
      <c r="G4" s="14">
        <v>1056</v>
      </c>
      <c r="H4" s="14">
        <f>IF(Tabla2[[#This Row],[Precio]]&gt;=1001,Tabla2[[#This Row],[Precio]]-(Tabla2[[#This Row],[Precio]]*2.5%),IF(Tabla2[[#This Row],[Precio]]&gt;=251,Tabla2[[#This Row],[Precio]]-(Tabla2[[#This Row],[Precio]]*2%),IF(Tabla2[[#This Row],[Precio]]&gt;=50,Tabla2[[#This Row],[Precio]]-(Tabla2[[#This Row],[Precio]]*0.5%),Tabla2[[#This Row],[Precio]])))</f>
        <v>1029.5999999999999</v>
      </c>
      <c r="I4" s="15" t="str">
        <f>HYPERLINK(CONCATENATE("http://www.mercadopublico.cl/TiendaFicha/Ficha?idProducto=",Tabla2[[#This Row],[ID]]))</f>
        <v>http://www.mercadopublico.cl/TiendaFicha/Ficha?idProducto=1400307</v>
      </c>
      <c r="J4" s="15" t="str">
        <f>HYPERLINK(Tabla2[[#This Row],[Link1]],"Link")</f>
        <v>Link</v>
      </c>
    </row>
    <row r="5" spans="1:10" ht="65.25" customHeight="1" x14ac:dyDescent="0.25">
      <c r="A5" s="12">
        <v>1357104</v>
      </c>
      <c r="B5" s="12" t="s">
        <v>87</v>
      </c>
      <c r="C5" s="12" t="s">
        <v>11</v>
      </c>
      <c r="D5" s="12" t="s">
        <v>1691</v>
      </c>
      <c r="E5" s="13" t="s">
        <v>1692</v>
      </c>
      <c r="F5" s="12" t="s">
        <v>1693</v>
      </c>
      <c r="G5" s="14">
        <v>2874.7</v>
      </c>
      <c r="H5" s="14">
        <f>IF(Tabla2[[#This Row],[Precio]]&gt;=1001,Tabla2[[#This Row],[Precio]]-(Tabla2[[#This Row],[Precio]]*2.5%),IF(Tabla2[[#This Row],[Precio]]&gt;=251,Tabla2[[#This Row],[Precio]]-(Tabla2[[#This Row],[Precio]]*2%),IF(Tabla2[[#This Row],[Precio]]&gt;=50,Tabla2[[#This Row],[Precio]]-(Tabla2[[#This Row],[Precio]]*0.5%),Tabla2[[#This Row],[Precio]])))</f>
        <v>2802.8325</v>
      </c>
      <c r="I5" s="15" t="str">
        <f>HYPERLINK(CONCATENATE("http://www.mercadopublico.cl/TiendaFicha/Ficha?idProducto=",Tabla2[[#This Row],[ID]]))</f>
        <v>http://www.mercadopublico.cl/TiendaFicha/Ficha?idProducto=1357104</v>
      </c>
      <c r="J5" s="15" t="str">
        <f>HYPERLINK(Tabla2[[#This Row],[Link1]],"Link")</f>
        <v>Link</v>
      </c>
    </row>
    <row r="6" spans="1:10" ht="65.25" customHeight="1" x14ac:dyDescent="0.25">
      <c r="A6" s="12">
        <v>1386243</v>
      </c>
      <c r="B6" s="12" t="s">
        <v>87</v>
      </c>
      <c r="C6" s="12" t="s">
        <v>11</v>
      </c>
      <c r="D6" s="12" t="s">
        <v>88</v>
      </c>
      <c r="E6" s="13" t="s">
        <v>617</v>
      </c>
      <c r="F6" s="12" t="s">
        <v>89</v>
      </c>
      <c r="G6" s="14">
        <v>1736.47</v>
      </c>
      <c r="H6" s="14">
        <f>IF(Tabla2[[#This Row],[Precio]]&gt;=1001,Tabla2[[#This Row],[Precio]]-(Tabla2[[#This Row],[Precio]]*2.5%),IF(Tabla2[[#This Row],[Precio]]&gt;=251,Tabla2[[#This Row],[Precio]]-(Tabla2[[#This Row],[Precio]]*2%),IF(Tabla2[[#This Row],[Precio]]&gt;=50,Tabla2[[#This Row],[Precio]]-(Tabla2[[#This Row],[Precio]]*0.5%),Tabla2[[#This Row],[Precio]])))</f>
        <v>1693.05825</v>
      </c>
      <c r="I6" s="15" t="str">
        <f>HYPERLINK(CONCATENATE("http://www.mercadopublico.cl/TiendaFicha/Ficha?idProducto=",Tabla2[[#This Row],[ID]]))</f>
        <v>http://www.mercadopublico.cl/TiendaFicha/Ficha?idProducto=1386243</v>
      </c>
      <c r="J6" s="15" t="str">
        <f>HYPERLINK(Tabla2[[#This Row],[Link1]],"Link")</f>
        <v>Link</v>
      </c>
    </row>
    <row r="7" spans="1:10" ht="65.25" customHeight="1" x14ac:dyDescent="0.25">
      <c r="A7" s="12">
        <v>1529559</v>
      </c>
      <c r="B7" s="12" t="s">
        <v>87</v>
      </c>
      <c r="C7" s="12" t="s">
        <v>11</v>
      </c>
      <c r="D7" s="12" t="s">
        <v>1559</v>
      </c>
      <c r="E7" s="13" t="s">
        <v>1560</v>
      </c>
      <c r="F7" s="12" t="s">
        <v>927</v>
      </c>
      <c r="G7" s="14">
        <v>1504</v>
      </c>
      <c r="H7" s="14">
        <f>IF(Tabla2[[#This Row],[Precio]]&gt;=1001,Tabla2[[#This Row],[Precio]]-(Tabla2[[#This Row],[Precio]]*2.5%),IF(Tabla2[[#This Row],[Precio]]&gt;=251,Tabla2[[#This Row],[Precio]]-(Tabla2[[#This Row],[Precio]]*2%),IF(Tabla2[[#This Row],[Precio]]&gt;=50,Tabla2[[#This Row],[Precio]]-(Tabla2[[#This Row],[Precio]]*0.5%),Tabla2[[#This Row],[Precio]])))</f>
        <v>1466.4</v>
      </c>
      <c r="I7" s="15" t="str">
        <f>HYPERLINK(CONCATENATE("http://www.mercadopublico.cl/TiendaFicha/Ficha?idProducto=",Tabla2[[#This Row],[ID]]))</f>
        <v>http://www.mercadopublico.cl/TiendaFicha/Ficha?idProducto=1529559</v>
      </c>
      <c r="J7" s="15" t="str">
        <f>HYPERLINK(Tabla2[[#This Row],[Link1]],"Link")</f>
        <v>Link</v>
      </c>
    </row>
    <row r="8" spans="1:10" ht="65.25" customHeight="1" x14ac:dyDescent="0.25">
      <c r="A8" s="12">
        <v>1529560</v>
      </c>
      <c r="B8" s="12" t="s">
        <v>87</v>
      </c>
      <c r="C8" s="12" t="s">
        <v>11</v>
      </c>
      <c r="D8" s="12" t="s">
        <v>925</v>
      </c>
      <c r="E8" s="13" t="s">
        <v>926</v>
      </c>
      <c r="F8" s="12" t="s">
        <v>927</v>
      </c>
      <c r="G8" s="14">
        <v>1252</v>
      </c>
      <c r="H8" s="14">
        <f>IF(Tabla2[[#This Row],[Precio]]&gt;=1001,Tabla2[[#This Row],[Precio]]-(Tabla2[[#This Row],[Precio]]*2.5%),IF(Tabla2[[#This Row],[Precio]]&gt;=251,Tabla2[[#This Row],[Precio]]-(Tabla2[[#This Row],[Precio]]*2%),IF(Tabla2[[#This Row],[Precio]]&gt;=50,Tabla2[[#This Row],[Precio]]-(Tabla2[[#This Row],[Precio]]*0.5%),Tabla2[[#This Row],[Precio]])))</f>
        <v>1220.7</v>
      </c>
      <c r="I8" s="15" t="str">
        <f>HYPERLINK(CONCATENATE("http://www.mercadopublico.cl/TiendaFicha/Ficha?idProducto=",Tabla2[[#This Row],[ID]]))</f>
        <v>http://www.mercadopublico.cl/TiendaFicha/Ficha?idProducto=1529560</v>
      </c>
      <c r="J8" s="15" t="str">
        <f>HYPERLINK(Tabla2[[#This Row],[Link1]],"Link")</f>
        <v>Link</v>
      </c>
    </row>
    <row r="9" spans="1:10" ht="65.25" customHeight="1" x14ac:dyDescent="0.25">
      <c r="A9" s="12">
        <v>1570196</v>
      </c>
      <c r="B9" s="12" t="s">
        <v>12</v>
      </c>
      <c r="C9" s="12" t="s">
        <v>11</v>
      </c>
      <c r="D9" s="12" t="s">
        <v>1438</v>
      </c>
      <c r="E9" s="13" t="s">
        <v>1439</v>
      </c>
      <c r="F9" s="12"/>
      <c r="G9" s="14">
        <v>725</v>
      </c>
      <c r="H9" s="14">
        <f>IF(Tabla2[[#This Row],[Precio]]&gt;=1001,Tabla2[[#This Row],[Precio]]-(Tabla2[[#This Row],[Precio]]*2.5%),IF(Tabla2[[#This Row],[Precio]]&gt;=251,Tabla2[[#This Row],[Precio]]-(Tabla2[[#This Row],[Precio]]*2%),IF(Tabla2[[#This Row],[Precio]]&gt;=50,Tabla2[[#This Row],[Precio]]-(Tabla2[[#This Row],[Precio]]*0.5%),Tabla2[[#This Row],[Precio]])))</f>
        <v>710.5</v>
      </c>
      <c r="I9" s="15" t="str">
        <f>HYPERLINK(CONCATENATE("http://www.mercadopublico.cl/TiendaFicha/Ficha?idProducto=",Tabla2[[#This Row],[ID]]))</f>
        <v>http://www.mercadopublico.cl/TiendaFicha/Ficha?idProducto=1570196</v>
      </c>
      <c r="J9" s="15" t="str">
        <f>HYPERLINK(Tabla2[[#This Row],[Link1]],"Link")</f>
        <v>Link</v>
      </c>
    </row>
    <row r="10" spans="1:10" ht="65.25" customHeight="1" x14ac:dyDescent="0.25">
      <c r="A10" s="12">
        <v>1570197</v>
      </c>
      <c r="B10" s="12" t="s">
        <v>12</v>
      </c>
      <c r="C10" s="12" t="s">
        <v>11</v>
      </c>
      <c r="D10" s="12" t="s">
        <v>1440</v>
      </c>
      <c r="E10" s="13" t="s">
        <v>1439</v>
      </c>
      <c r="F10" s="12"/>
      <c r="G10" s="14">
        <v>907</v>
      </c>
      <c r="H10" s="14">
        <f>IF(Tabla2[[#This Row],[Precio]]&gt;=1001,Tabla2[[#This Row],[Precio]]-(Tabla2[[#This Row],[Precio]]*2.5%),IF(Tabla2[[#This Row],[Precio]]&gt;=251,Tabla2[[#This Row],[Precio]]-(Tabla2[[#This Row],[Precio]]*2%),IF(Tabla2[[#This Row],[Precio]]&gt;=50,Tabla2[[#This Row],[Precio]]-(Tabla2[[#This Row],[Precio]]*0.5%),Tabla2[[#This Row],[Precio]])))</f>
        <v>888.86</v>
      </c>
      <c r="I10" s="15" t="str">
        <f>HYPERLINK(CONCATENATE("http://www.mercadopublico.cl/TiendaFicha/Ficha?idProducto=",Tabla2[[#This Row],[ID]]))</f>
        <v>http://www.mercadopublico.cl/TiendaFicha/Ficha?idProducto=1570197</v>
      </c>
      <c r="J10" s="15" t="str">
        <f>HYPERLINK(Tabla2[[#This Row],[Link1]],"Link")</f>
        <v>Link</v>
      </c>
    </row>
    <row r="11" spans="1:10" ht="65.25" customHeight="1" x14ac:dyDescent="0.25">
      <c r="A11" s="12">
        <v>1568005</v>
      </c>
      <c r="B11" s="12" t="s">
        <v>1478</v>
      </c>
      <c r="C11" s="12" t="s">
        <v>19</v>
      </c>
      <c r="D11" s="12" t="s">
        <v>1479</v>
      </c>
      <c r="E11" s="13" t="s">
        <v>1480</v>
      </c>
      <c r="F11" s="12" t="s">
        <v>1481</v>
      </c>
      <c r="G11" s="14">
        <v>980</v>
      </c>
      <c r="H11" s="14">
        <f>IF(Tabla2[[#This Row],[Precio]]&gt;=1001,Tabla2[[#This Row],[Precio]]-(Tabla2[[#This Row],[Precio]]*2.5%),IF(Tabla2[[#This Row],[Precio]]&gt;=251,Tabla2[[#This Row],[Precio]]-(Tabla2[[#This Row],[Precio]]*2%),IF(Tabla2[[#This Row],[Precio]]&gt;=50,Tabla2[[#This Row],[Precio]]-(Tabla2[[#This Row],[Precio]]*0.5%),Tabla2[[#This Row],[Precio]])))</f>
        <v>960.4</v>
      </c>
      <c r="I11" s="15" t="str">
        <f>HYPERLINK(CONCATENATE("http://www.mercadopublico.cl/TiendaFicha/Ficha?idProducto=",Tabla2[[#This Row],[ID]]))</f>
        <v>http://www.mercadopublico.cl/TiendaFicha/Ficha?idProducto=1568005</v>
      </c>
      <c r="J11" s="15" t="str">
        <f>HYPERLINK(Tabla2[[#This Row],[Link1]],"Link")</f>
        <v>Link</v>
      </c>
    </row>
    <row r="12" spans="1:10" ht="65.25" customHeight="1" x14ac:dyDescent="0.25">
      <c r="A12" s="12">
        <v>1269784</v>
      </c>
      <c r="B12" s="12" t="s">
        <v>87</v>
      </c>
      <c r="C12" s="12" t="s">
        <v>19</v>
      </c>
      <c r="D12" s="12" t="s">
        <v>90</v>
      </c>
      <c r="E12" s="13" t="s">
        <v>90</v>
      </c>
      <c r="F12" s="12" t="s">
        <v>91</v>
      </c>
      <c r="G12" s="14">
        <v>2201</v>
      </c>
      <c r="H12" s="14">
        <f>IF(Tabla2[[#This Row],[Precio]]&gt;=1001,Tabla2[[#This Row],[Precio]]-(Tabla2[[#This Row],[Precio]]*2.5%),IF(Tabla2[[#This Row],[Precio]]&gt;=251,Tabla2[[#This Row],[Precio]]-(Tabla2[[#This Row],[Precio]]*2%),IF(Tabla2[[#This Row],[Precio]]&gt;=50,Tabla2[[#This Row],[Precio]]-(Tabla2[[#This Row],[Precio]]*0.5%),Tabla2[[#This Row],[Precio]])))</f>
        <v>2145.9749999999999</v>
      </c>
      <c r="I12" s="15" t="str">
        <f>HYPERLINK(CONCATENATE("http://www.mercadopublico.cl/TiendaFicha/Ficha?idProducto=",Tabla2[[#This Row],[ID]]))</f>
        <v>http://www.mercadopublico.cl/TiendaFicha/Ficha?idProducto=1269784</v>
      </c>
      <c r="J12" s="15" t="str">
        <f>HYPERLINK(Tabla2[[#This Row],[Link1]],"Link")</f>
        <v>Link</v>
      </c>
    </row>
    <row r="13" spans="1:10" ht="65.25" customHeight="1" x14ac:dyDescent="0.25">
      <c r="A13" s="12">
        <v>1269779</v>
      </c>
      <c r="B13" s="12" t="s">
        <v>87</v>
      </c>
      <c r="C13" s="12" t="s">
        <v>19</v>
      </c>
      <c r="D13" s="12" t="s">
        <v>92</v>
      </c>
      <c r="E13" s="13" t="s">
        <v>646</v>
      </c>
      <c r="F13" s="12" t="s">
        <v>91</v>
      </c>
      <c r="G13" s="14">
        <v>2007</v>
      </c>
      <c r="H13" s="14">
        <f>IF(Tabla2[[#This Row],[Precio]]&gt;=1001,Tabla2[[#This Row],[Precio]]-(Tabla2[[#This Row],[Precio]]*2.5%),IF(Tabla2[[#This Row],[Precio]]&gt;=251,Tabla2[[#This Row],[Precio]]-(Tabla2[[#This Row],[Precio]]*2%),IF(Tabla2[[#This Row],[Precio]]&gt;=50,Tabla2[[#This Row],[Precio]]-(Tabla2[[#This Row],[Precio]]*0.5%),Tabla2[[#This Row],[Precio]])))</f>
        <v>1956.825</v>
      </c>
      <c r="I13" s="15" t="str">
        <f>HYPERLINK(CONCATENATE("http://www.mercadopublico.cl/TiendaFicha/Ficha?idProducto=",Tabla2[[#This Row],[ID]]))</f>
        <v>http://www.mercadopublico.cl/TiendaFicha/Ficha?idProducto=1269779</v>
      </c>
      <c r="J13" s="15" t="str">
        <f>HYPERLINK(Tabla2[[#This Row],[Link1]],"Link")</f>
        <v>Link</v>
      </c>
    </row>
    <row r="14" spans="1:10" ht="65.25" customHeight="1" x14ac:dyDescent="0.25">
      <c r="A14" s="12">
        <v>1269786</v>
      </c>
      <c r="B14" s="12" t="s">
        <v>87</v>
      </c>
      <c r="C14" s="12" t="s">
        <v>19</v>
      </c>
      <c r="D14" s="12" t="s">
        <v>93</v>
      </c>
      <c r="E14" s="13" t="s">
        <v>647</v>
      </c>
      <c r="F14" s="12" t="s">
        <v>91</v>
      </c>
      <c r="G14" s="14">
        <v>2397</v>
      </c>
      <c r="H14" s="14">
        <f>IF(Tabla2[[#This Row],[Precio]]&gt;=1001,Tabla2[[#This Row],[Precio]]-(Tabla2[[#This Row],[Precio]]*2.5%),IF(Tabla2[[#This Row],[Precio]]&gt;=251,Tabla2[[#This Row],[Precio]]-(Tabla2[[#This Row],[Precio]]*2%),IF(Tabla2[[#This Row],[Precio]]&gt;=50,Tabla2[[#This Row],[Precio]]-(Tabla2[[#This Row],[Precio]]*0.5%),Tabla2[[#This Row],[Precio]])))</f>
        <v>2337.0749999999998</v>
      </c>
      <c r="I14" s="15" t="str">
        <f>HYPERLINK(CONCATENATE("http://www.mercadopublico.cl/TiendaFicha/Ficha?idProducto=",Tabla2[[#This Row],[ID]]))</f>
        <v>http://www.mercadopublico.cl/TiendaFicha/Ficha?idProducto=1269786</v>
      </c>
      <c r="J14" s="15" t="str">
        <f>HYPERLINK(Tabla2[[#This Row],[Link1]],"Link")</f>
        <v>Link</v>
      </c>
    </row>
    <row r="15" spans="1:10" ht="65.25" customHeight="1" x14ac:dyDescent="0.25">
      <c r="A15" s="12">
        <v>1009563</v>
      </c>
      <c r="B15" s="12" t="s">
        <v>87</v>
      </c>
      <c r="C15" s="12" t="s">
        <v>19</v>
      </c>
      <c r="D15" s="12" t="s">
        <v>94</v>
      </c>
      <c r="E15" s="13" t="s">
        <v>623</v>
      </c>
      <c r="F15" s="12" t="s">
        <v>22</v>
      </c>
      <c r="G15" s="14">
        <v>3051.85</v>
      </c>
      <c r="H15" s="14">
        <f>IF(Tabla2[[#This Row],[Precio]]&gt;=1001,Tabla2[[#This Row],[Precio]]-(Tabla2[[#This Row],[Precio]]*2.5%),IF(Tabla2[[#This Row],[Precio]]&gt;=251,Tabla2[[#This Row],[Precio]]-(Tabla2[[#This Row],[Precio]]*2%),IF(Tabla2[[#This Row],[Precio]]&gt;=50,Tabla2[[#This Row],[Precio]]-(Tabla2[[#This Row],[Precio]]*0.5%),Tabla2[[#This Row],[Precio]])))</f>
        <v>2975.55375</v>
      </c>
      <c r="I15" s="15" t="str">
        <f>HYPERLINK(CONCATENATE("http://www.mercadopublico.cl/TiendaFicha/Ficha?idProducto=",Tabla2[[#This Row],[ID]]))</f>
        <v>http://www.mercadopublico.cl/TiendaFicha/Ficha?idProducto=1009563</v>
      </c>
      <c r="J15" s="15" t="str">
        <f>HYPERLINK(Tabla2[[#This Row],[Link1]],"Link")</f>
        <v>Link</v>
      </c>
    </row>
    <row r="16" spans="1:10" ht="65.25" customHeight="1" x14ac:dyDescent="0.25">
      <c r="A16" s="12">
        <v>1010095</v>
      </c>
      <c r="B16" s="12" t="s">
        <v>87</v>
      </c>
      <c r="C16" s="12" t="s">
        <v>19</v>
      </c>
      <c r="D16" s="12" t="s">
        <v>95</v>
      </c>
      <c r="E16" s="13" t="s">
        <v>623</v>
      </c>
      <c r="F16" s="12" t="s">
        <v>22</v>
      </c>
      <c r="G16" s="14">
        <v>3174.2</v>
      </c>
      <c r="H16" s="14">
        <f>IF(Tabla2[[#This Row],[Precio]]&gt;=1001,Tabla2[[#This Row],[Precio]]-(Tabla2[[#This Row],[Precio]]*2.5%),IF(Tabla2[[#This Row],[Precio]]&gt;=251,Tabla2[[#This Row],[Precio]]-(Tabla2[[#This Row],[Precio]]*2%),IF(Tabla2[[#This Row],[Precio]]&gt;=50,Tabla2[[#This Row],[Precio]]-(Tabla2[[#This Row],[Precio]]*0.5%),Tabla2[[#This Row],[Precio]])))</f>
        <v>3094.8449999999998</v>
      </c>
      <c r="I16" s="15" t="str">
        <f>HYPERLINK(CONCATENATE("http://www.mercadopublico.cl/TiendaFicha/Ficha?idProducto=",Tabla2[[#This Row],[ID]]))</f>
        <v>http://www.mercadopublico.cl/TiendaFicha/Ficha?idProducto=1010095</v>
      </c>
      <c r="J16" s="15" t="str">
        <f>HYPERLINK(Tabla2[[#This Row],[Link1]],"Link")</f>
        <v>Link</v>
      </c>
    </row>
    <row r="17" spans="1:10" ht="65.25" customHeight="1" x14ac:dyDescent="0.25">
      <c r="A17" s="12">
        <v>1171535</v>
      </c>
      <c r="B17" s="12" t="s">
        <v>87</v>
      </c>
      <c r="C17" s="12" t="s">
        <v>19</v>
      </c>
      <c r="D17" s="12" t="s">
        <v>96</v>
      </c>
      <c r="E17" s="13" t="s">
        <v>649</v>
      </c>
      <c r="F17" s="12" t="s">
        <v>23</v>
      </c>
      <c r="G17" s="14">
        <v>3328</v>
      </c>
      <c r="H17" s="14">
        <f>IF(Tabla2[[#This Row],[Precio]]&gt;=1001,Tabla2[[#This Row],[Precio]]-(Tabla2[[#This Row],[Precio]]*2.5%),IF(Tabla2[[#This Row],[Precio]]&gt;=251,Tabla2[[#This Row],[Precio]]-(Tabla2[[#This Row],[Precio]]*2%),IF(Tabla2[[#This Row],[Precio]]&gt;=50,Tabla2[[#This Row],[Precio]]-(Tabla2[[#This Row],[Precio]]*0.5%),Tabla2[[#This Row],[Precio]])))</f>
        <v>3244.8</v>
      </c>
      <c r="I17" s="15" t="str">
        <f>HYPERLINK(CONCATENATE("http://www.mercadopublico.cl/TiendaFicha/Ficha?idProducto=",Tabla2[[#This Row],[ID]]))</f>
        <v>http://www.mercadopublico.cl/TiendaFicha/Ficha?idProducto=1171535</v>
      </c>
      <c r="J17" s="15" t="str">
        <f>HYPERLINK(Tabla2[[#This Row],[Link1]],"Link")</f>
        <v>Link</v>
      </c>
    </row>
    <row r="18" spans="1:10" ht="65.25" customHeight="1" x14ac:dyDescent="0.25">
      <c r="A18" s="12">
        <v>1259877</v>
      </c>
      <c r="B18" s="12" t="s">
        <v>87</v>
      </c>
      <c r="C18" s="12" t="s">
        <v>19</v>
      </c>
      <c r="D18" s="12" t="s">
        <v>97</v>
      </c>
      <c r="E18" s="13" t="s">
        <v>644</v>
      </c>
      <c r="F18" s="12" t="s">
        <v>27</v>
      </c>
      <c r="G18" s="14">
        <v>4950</v>
      </c>
      <c r="H18" s="14">
        <f>IF(Tabla2[[#This Row],[Precio]]&gt;=1001,Tabla2[[#This Row],[Precio]]-(Tabla2[[#This Row],[Precio]]*2.5%),IF(Tabla2[[#This Row],[Precio]]&gt;=251,Tabla2[[#This Row],[Precio]]-(Tabla2[[#This Row],[Precio]]*2%),IF(Tabla2[[#This Row],[Precio]]&gt;=50,Tabla2[[#This Row],[Precio]]-(Tabla2[[#This Row],[Precio]]*0.5%),Tabla2[[#This Row],[Precio]])))</f>
        <v>4826.25</v>
      </c>
      <c r="I18" s="15" t="str">
        <f>HYPERLINK(CONCATENATE("http://www.mercadopublico.cl/TiendaFicha/Ficha?idProducto=",Tabla2[[#This Row],[ID]]))</f>
        <v>http://www.mercadopublico.cl/TiendaFicha/Ficha?idProducto=1259877</v>
      </c>
      <c r="J18" s="15" t="str">
        <f>HYPERLINK(Tabla2[[#This Row],[Link1]],"Link")</f>
        <v>Link</v>
      </c>
    </row>
    <row r="19" spans="1:10" ht="65.25" customHeight="1" x14ac:dyDescent="0.25">
      <c r="A19" s="12">
        <v>1170394</v>
      </c>
      <c r="B19" s="12" t="s">
        <v>87</v>
      </c>
      <c r="C19" s="12" t="s">
        <v>19</v>
      </c>
      <c r="D19" s="12" t="s">
        <v>1485</v>
      </c>
      <c r="E19" s="13" t="s">
        <v>1486</v>
      </c>
      <c r="F19" s="12" t="s">
        <v>29</v>
      </c>
      <c r="G19" s="14">
        <v>4570.5600000000004</v>
      </c>
      <c r="H19" s="14">
        <f>IF(Tabla2[[#This Row],[Precio]]&gt;=1001,Tabla2[[#This Row],[Precio]]-(Tabla2[[#This Row],[Precio]]*2.5%),IF(Tabla2[[#This Row],[Precio]]&gt;=251,Tabla2[[#This Row],[Precio]]-(Tabla2[[#This Row],[Precio]]*2%),IF(Tabla2[[#This Row],[Precio]]&gt;=50,Tabla2[[#This Row],[Precio]]-(Tabla2[[#This Row],[Precio]]*0.5%),Tabla2[[#This Row],[Precio]])))</f>
        <v>4456.2960000000003</v>
      </c>
      <c r="I19" s="15" t="str">
        <f>HYPERLINK(CONCATENATE("http://www.mercadopublico.cl/TiendaFicha/Ficha?idProducto=",Tabla2[[#This Row],[ID]]))</f>
        <v>http://www.mercadopublico.cl/TiendaFicha/Ficha?idProducto=1170394</v>
      </c>
      <c r="J19" s="15" t="str">
        <f>HYPERLINK(Tabla2[[#This Row],[Link1]],"Link")</f>
        <v>Link</v>
      </c>
    </row>
    <row r="20" spans="1:10" ht="65.25" customHeight="1" x14ac:dyDescent="0.25">
      <c r="A20" s="12">
        <v>1259924</v>
      </c>
      <c r="B20" s="12" t="s">
        <v>87</v>
      </c>
      <c r="C20" s="12" t="s">
        <v>19</v>
      </c>
      <c r="D20" s="12" t="s">
        <v>98</v>
      </c>
      <c r="E20" s="13" t="s">
        <v>645</v>
      </c>
      <c r="F20" s="12" t="s">
        <v>30</v>
      </c>
      <c r="G20" s="14">
        <v>4788</v>
      </c>
      <c r="H20" s="14">
        <f>IF(Tabla2[[#This Row],[Precio]]&gt;=1001,Tabla2[[#This Row],[Precio]]-(Tabla2[[#This Row],[Precio]]*2.5%),IF(Tabla2[[#This Row],[Precio]]&gt;=251,Tabla2[[#This Row],[Precio]]-(Tabla2[[#This Row],[Precio]]*2%),IF(Tabla2[[#This Row],[Precio]]&gt;=50,Tabla2[[#This Row],[Precio]]-(Tabla2[[#This Row],[Precio]]*0.5%),Tabla2[[#This Row],[Precio]])))</f>
        <v>4668.3</v>
      </c>
      <c r="I20" s="15" t="str">
        <f>HYPERLINK(CONCATENATE("http://www.mercadopublico.cl/TiendaFicha/Ficha?idProducto=",Tabla2[[#This Row],[ID]]))</f>
        <v>http://www.mercadopublico.cl/TiendaFicha/Ficha?idProducto=1259924</v>
      </c>
      <c r="J20" s="15" t="str">
        <f>HYPERLINK(Tabla2[[#This Row],[Link1]],"Link")</f>
        <v>Link</v>
      </c>
    </row>
    <row r="21" spans="1:10" ht="65.25" customHeight="1" x14ac:dyDescent="0.25">
      <c r="A21" s="12">
        <v>1172484</v>
      </c>
      <c r="B21" s="12" t="s">
        <v>87</v>
      </c>
      <c r="C21" s="12" t="s">
        <v>19</v>
      </c>
      <c r="D21" s="12" t="s">
        <v>99</v>
      </c>
      <c r="E21" s="13" t="s">
        <v>650</v>
      </c>
      <c r="F21" s="12" t="s">
        <v>100</v>
      </c>
      <c r="G21" s="14">
        <v>5609</v>
      </c>
      <c r="H21" s="14">
        <f>IF(Tabla2[[#This Row],[Precio]]&gt;=1001,Tabla2[[#This Row],[Precio]]-(Tabla2[[#This Row],[Precio]]*2.5%),IF(Tabla2[[#This Row],[Precio]]&gt;=251,Tabla2[[#This Row],[Precio]]-(Tabla2[[#This Row],[Precio]]*2%),IF(Tabla2[[#This Row],[Precio]]&gt;=50,Tabla2[[#This Row],[Precio]]-(Tabla2[[#This Row],[Precio]]*0.5%),Tabla2[[#This Row],[Precio]])))</f>
        <v>5468.7749999999996</v>
      </c>
      <c r="I21" s="15" t="str">
        <f>HYPERLINK(CONCATENATE("http://www.mercadopublico.cl/TiendaFicha/Ficha?idProducto=",Tabla2[[#This Row],[ID]]))</f>
        <v>http://www.mercadopublico.cl/TiendaFicha/Ficha?idProducto=1172484</v>
      </c>
      <c r="J21" s="15" t="str">
        <f>HYPERLINK(Tabla2[[#This Row],[Link1]],"Link")</f>
        <v>Link</v>
      </c>
    </row>
    <row r="22" spans="1:10" ht="65.25" customHeight="1" x14ac:dyDescent="0.25">
      <c r="A22" s="12">
        <v>1171533</v>
      </c>
      <c r="B22" s="12" t="s">
        <v>87</v>
      </c>
      <c r="C22" s="12" t="s">
        <v>19</v>
      </c>
      <c r="D22" s="12" t="s">
        <v>101</v>
      </c>
      <c r="E22" s="13" t="s">
        <v>648</v>
      </c>
      <c r="F22" s="12" t="s">
        <v>30</v>
      </c>
      <c r="G22" s="14">
        <v>4999</v>
      </c>
      <c r="H22" s="14">
        <f>IF(Tabla2[[#This Row],[Precio]]&gt;=1001,Tabla2[[#This Row],[Precio]]-(Tabla2[[#This Row],[Precio]]*2.5%),IF(Tabla2[[#This Row],[Precio]]&gt;=251,Tabla2[[#This Row],[Precio]]-(Tabla2[[#This Row],[Precio]]*2%),IF(Tabla2[[#This Row],[Precio]]&gt;=50,Tabla2[[#This Row],[Precio]]-(Tabla2[[#This Row],[Precio]]*0.5%),Tabla2[[#This Row],[Precio]])))</f>
        <v>4874.0249999999996</v>
      </c>
      <c r="I22" s="15" t="str">
        <f>HYPERLINK(CONCATENATE("http://www.mercadopublico.cl/TiendaFicha/Ficha?idProducto=",Tabla2[[#This Row],[ID]]))</f>
        <v>http://www.mercadopublico.cl/TiendaFicha/Ficha?idProducto=1171533</v>
      </c>
      <c r="J22" s="15" t="str">
        <f>HYPERLINK(Tabla2[[#This Row],[Link1]],"Link")</f>
        <v>Link</v>
      </c>
    </row>
    <row r="23" spans="1:10" ht="65.25" customHeight="1" x14ac:dyDescent="0.25">
      <c r="A23" s="12">
        <v>1358513</v>
      </c>
      <c r="B23" s="12" t="s">
        <v>102</v>
      </c>
      <c r="C23" s="12" t="s">
        <v>41</v>
      </c>
      <c r="D23" s="12" t="s">
        <v>103</v>
      </c>
      <c r="E23" s="13" t="s">
        <v>651</v>
      </c>
      <c r="F23" s="12" t="s">
        <v>104</v>
      </c>
      <c r="G23" s="14">
        <v>1100</v>
      </c>
      <c r="H23" s="14">
        <f>IF(Tabla2[[#This Row],[Precio]]&gt;=1001,Tabla2[[#This Row],[Precio]]-(Tabla2[[#This Row],[Precio]]*2.5%),IF(Tabla2[[#This Row],[Precio]]&gt;=251,Tabla2[[#This Row],[Precio]]-(Tabla2[[#This Row],[Precio]]*2%),IF(Tabla2[[#This Row],[Precio]]&gt;=50,Tabla2[[#This Row],[Precio]]-(Tabla2[[#This Row],[Precio]]*0.5%),Tabla2[[#This Row],[Precio]])))</f>
        <v>1072.5</v>
      </c>
      <c r="I23" s="15" t="str">
        <f>HYPERLINK(CONCATENATE("http://www.mercadopublico.cl/TiendaFicha/Ficha?idProducto=",Tabla2[[#This Row],[ID]]))</f>
        <v>http://www.mercadopublico.cl/TiendaFicha/Ficha?idProducto=1358513</v>
      </c>
      <c r="J23" s="15" t="str">
        <f>HYPERLINK(Tabla2[[#This Row],[Link1]],"Link")</f>
        <v>Link</v>
      </c>
    </row>
    <row r="24" spans="1:10" ht="65.25" customHeight="1" x14ac:dyDescent="0.25">
      <c r="A24" s="12">
        <v>1565577</v>
      </c>
      <c r="B24" s="12" t="s">
        <v>1365</v>
      </c>
      <c r="C24" s="12" t="s">
        <v>41</v>
      </c>
      <c r="D24" s="12" t="s">
        <v>1367</v>
      </c>
      <c r="E24" s="13" t="s">
        <v>1366</v>
      </c>
      <c r="F24" s="12" t="s">
        <v>1406</v>
      </c>
      <c r="G24" s="14">
        <v>3600</v>
      </c>
      <c r="H24" s="14">
        <f>IF(Tabla2[[#This Row],[Precio]]&gt;=1001,Tabla2[[#This Row],[Precio]]-(Tabla2[[#This Row],[Precio]]*2.5%),IF(Tabla2[[#This Row],[Precio]]&gt;=251,Tabla2[[#This Row],[Precio]]-(Tabla2[[#This Row],[Precio]]*2%),IF(Tabla2[[#This Row],[Precio]]&gt;=50,Tabla2[[#This Row],[Precio]]-(Tabla2[[#This Row],[Precio]]*0.5%),Tabla2[[#This Row],[Precio]])))</f>
        <v>3510</v>
      </c>
      <c r="I24" s="15" t="str">
        <f>HYPERLINK(CONCATENATE("http://www.mercadopublico.cl/TiendaFicha/Ficha?idProducto=",Tabla2[[#This Row],[ID]]))</f>
        <v>http://www.mercadopublico.cl/TiendaFicha/Ficha?idProducto=1565577</v>
      </c>
      <c r="J24" s="15" t="str">
        <f>HYPERLINK(Tabla2[[#This Row],[Link1]],"Link")</f>
        <v>Link</v>
      </c>
    </row>
    <row r="25" spans="1:10" ht="65.25" customHeight="1" x14ac:dyDescent="0.25">
      <c r="A25" s="12">
        <v>1565575</v>
      </c>
      <c r="B25" s="12" t="s">
        <v>1365</v>
      </c>
      <c r="C25" s="12" t="s">
        <v>41</v>
      </c>
      <c r="D25" s="12" t="s">
        <v>1369</v>
      </c>
      <c r="E25" s="13" t="s">
        <v>1368</v>
      </c>
      <c r="F25" s="12" t="s">
        <v>1406</v>
      </c>
      <c r="G25" s="14">
        <v>4250</v>
      </c>
      <c r="H25" s="14">
        <f>IF(Tabla2[[#This Row],[Precio]]&gt;=1001,Tabla2[[#This Row],[Precio]]-(Tabla2[[#This Row],[Precio]]*2.5%),IF(Tabla2[[#This Row],[Precio]]&gt;=251,Tabla2[[#This Row],[Precio]]-(Tabla2[[#This Row],[Precio]]*2%),IF(Tabla2[[#This Row],[Precio]]&gt;=50,Tabla2[[#This Row],[Precio]]-(Tabla2[[#This Row],[Precio]]*0.5%),Tabla2[[#This Row],[Precio]])))</f>
        <v>4143.75</v>
      </c>
      <c r="I25" s="15" t="str">
        <f>HYPERLINK(CONCATENATE("http://www.mercadopublico.cl/TiendaFicha/Ficha?idProducto=",Tabla2[[#This Row],[ID]]))</f>
        <v>http://www.mercadopublico.cl/TiendaFicha/Ficha?idProducto=1565575</v>
      </c>
      <c r="J25" s="15" t="str">
        <f>HYPERLINK(Tabla2[[#This Row],[Link1]],"Link")</f>
        <v>Link</v>
      </c>
    </row>
    <row r="26" spans="1:10" ht="65.25" customHeight="1" x14ac:dyDescent="0.25">
      <c r="A26" s="12">
        <v>1565574</v>
      </c>
      <c r="B26" s="12" t="s">
        <v>1365</v>
      </c>
      <c r="C26" s="12" t="s">
        <v>41</v>
      </c>
      <c r="D26" s="12" t="s">
        <v>1370</v>
      </c>
      <c r="E26" s="13" t="s">
        <v>1366</v>
      </c>
      <c r="F26" s="12" t="s">
        <v>1406</v>
      </c>
      <c r="G26" s="14">
        <v>4990</v>
      </c>
      <c r="H26" s="14">
        <f>IF(Tabla2[[#This Row],[Precio]]&gt;=1001,Tabla2[[#This Row],[Precio]]-(Tabla2[[#This Row],[Precio]]*2.5%),IF(Tabla2[[#This Row],[Precio]]&gt;=251,Tabla2[[#This Row],[Precio]]-(Tabla2[[#This Row],[Precio]]*2%),IF(Tabla2[[#This Row],[Precio]]&gt;=50,Tabla2[[#This Row],[Precio]]-(Tabla2[[#This Row],[Precio]]*0.5%),Tabla2[[#This Row],[Precio]])))</f>
        <v>4865.25</v>
      </c>
      <c r="I26" s="15" t="str">
        <f>HYPERLINK(CONCATENATE("http://www.mercadopublico.cl/TiendaFicha/Ficha?idProducto=",Tabla2[[#This Row],[ID]]))</f>
        <v>http://www.mercadopublico.cl/TiendaFicha/Ficha?idProducto=1565574</v>
      </c>
      <c r="J26" s="15" t="str">
        <f>HYPERLINK(Tabla2[[#This Row],[Link1]],"Link")</f>
        <v>Link</v>
      </c>
    </row>
    <row r="27" spans="1:10" ht="65.25" customHeight="1" x14ac:dyDescent="0.25">
      <c r="A27" s="12">
        <v>1565573</v>
      </c>
      <c r="B27" s="12" t="s">
        <v>1365</v>
      </c>
      <c r="C27" s="12" t="s">
        <v>41</v>
      </c>
      <c r="D27" s="12" t="s">
        <v>1477</v>
      </c>
      <c r="E27" s="13" t="s">
        <v>1474</v>
      </c>
      <c r="F27" s="12" t="s">
        <v>1475</v>
      </c>
      <c r="G27" s="14">
        <v>21782</v>
      </c>
      <c r="H27" s="14">
        <f>IF(Tabla2[[#This Row],[Precio]]&gt;=1001,Tabla2[[#This Row],[Precio]]-(Tabla2[[#This Row],[Precio]]*2.5%),IF(Tabla2[[#This Row],[Precio]]&gt;=251,Tabla2[[#This Row],[Precio]]-(Tabla2[[#This Row],[Precio]]*2%),IF(Tabla2[[#This Row],[Precio]]&gt;=50,Tabla2[[#This Row],[Precio]]-(Tabla2[[#This Row],[Precio]]*0.5%),Tabla2[[#This Row],[Precio]])))</f>
        <v>21237.45</v>
      </c>
      <c r="I27" s="15" t="str">
        <f>HYPERLINK(CONCATENATE("http://www.mercadopublico.cl/TiendaFicha/Ficha?idProducto=",Tabla2[[#This Row],[ID]]))</f>
        <v>http://www.mercadopublico.cl/TiendaFicha/Ficha?idProducto=1565573</v>
      </c>
      <c r="J27" s="15" t="str">
        <f>HYPERLINK(Tabla2[[#This Row],[Link1]],"Link")</f>
        <v>Link</v>
      </c>
    </row>
    <row r="28" spans="1:10" ht="65.25" customHeight="1" x14ac:dyDescent="0.25">
      <c r="A28" s="12">
        <v>1565572</v>
      </c>
      <c r="B28" s="12" t="s">
        <v>1365</v>
      </c>
      <c r="C28" s="12" t="s">
        <v>41</v>
      </c>
      <c r="D28" s="12" t="s">
        <v>1476</v>
      </c>
      <c r="E28" s="13" t="s">
        <v>1474</v>
      </c>
      <c r="F28" s="12" t="s">
        <v>1475</v>
      </c>
      <c r="G28" s="14">
        <v>23365</v>
      </c>
      <c r="H28" s="14">
        <f>IF(Tabla2[[#This Row],[Precio]]&gt;=1001,Tabla2[[#This Row],[Precio]]-(Tabla2[[#This Row],[Precio]]*2.5%),IF(Tabla2[[#This Row],[Precio]]&gt;=251,Tabla2[[#This Row],[Precio]]-(Tabla2[[#This Row],[Precio]]*2%),IF(Tabla2[[#This Row],[Precio]]&gt;=50,Tabla2[[#This Row],[Precio]]-(Tabla2[[#This Row],[Precio]]*0.5%),Tabla2[[#This Row],[Precio]])))</f>
        <v>22780.875</v>
      </c>
      <c r="I28" s="15" t="str">
        <f>HYPERLINK(CONCATENATE("http://www.mercadopublico.cl/TiendaFicha/Ficha?idProducto=",Tabla2[[#This Row],[ID]]))</f>
        <v>http://www.mercadopublico.cl/TiendaFicha/Ficha?idProducto=1565572</v>
      </c>
      <c r="J28" s="15" t="str">
        <f>HYPERLINK(Tabla2[[#This Row],[Link1]],"Link")</f>
        <v>Link</v>
      </c>
    </row>
    <row r="29" spans="1:10" ht="65.25" customHeight="1" x14ac:dyDescent="0.25">
      <c r="A29" s="12">
        <v>1565571</v>
      </c>
      <c r="B29" s="12" t="s">
        <v>1365</v>
      </c>
      <c r="C29" s="12" t="s">
        <v>41</v>
      </c>
      <c r="D29" s="12" t="s">
        <v>1473</v>
      </c>
      <c r="E29" s="13" t="s">
        <v>1474</v>
      </c>
      <c r="F29" s="12" t="s">
        <v>1475</v>
      </c>
      <c r="G29" s="14">
        <v>24527</v>
      </c>
      <c r="H29" s="14">
        <f>IF(Tabla2[[#This Row],[Precio]]&gt;=1001,Tabla2[[#This Row],[Precio]]-(Tabla2[[#This Row],[Precio]]*2.5%),IF(Tabla2[[#This Row],[Precio]]&gt;=251,Tabla2[[#This Row],[Precio]]-(Tabla2[[#This Row],[Precio]]*2%),IF(Tabla2[[#This Row],[Precio]]&gt;=50,Tabla2[[#This Row],[Precio]]-(Tabla2[[#This Row],[Precio]]*0.5%),Tabla2[[#This Row],[Precio]])))</f>
        <v>23913.825000000001</v>
      </c>
      <c r="I29" s="15" t="str">
        <f>HYPERLINK(CONCATENATE("http://www.mercadopublico.cl/TiendaFicha/Ficha?idProducto=",Tabla2[[#This Row],[ID]]))</f>
        <v>http://www.mercadopublico.cl/TiendaFicha/Ficha?idProducto=1565571</v>
      </c>
      <c r="J29" s="15" t="str">
        <f>HYPERLINK(Tabla2[[#This Row],[Link1]],"Link")</f>
        <v>Link</v>
      </c>
    </row>
    <row r="30" spans="1:10" ht="65.25" customHeight="1" x14ac:dyDescent="0.25">
      <c r="A30" s="12">
        <v>1556407</v>
      </c>
      <c r="B30" s="12" t="s">
        <v>1365</v>
      </c>
      <c r="C30" s="12" t="s">
        <v>41</v>
      </c>
      <c r="D30" s="12" t="s">
        <v>1371</v>
      </c>
      <c r="E30" s="13" t="s">
        <v>1364</v>
      </c>
      <c r="F30" s="12" t="s">
        <v>1411</v>
      </c>
      <c r="G30" s="14">
        <v>765</v>
      </c>
      <c r="H30" s="14">
        <f>IF(Tabla2[[#This Row],[Precio]]&gt;=1001,Tabla2[[#This Row],[Precio]]-(Tabla2[[#This Row],[Precio]]*2.5%),IF(Tabla2[[#This Row],[Precio]]&gt;=251,Tabla2[[#This Row],[Precio]]-(Tabla2[[#This Row],[Precio]]*2%),IF(Tabla2[[#This Row],[Precio]]&gt;=50,Tabla2[[#This Row],[Precio]]-(Tabla2[[#This Row],[Precio]]*0.5%),Tabla2[[#This Row],[Precio]])))</f>
        <v>749.7</v>
      </c>
      <c r="I30" s="15" t="str">
        <f>HYPERLINK(CONCATENATE("http://www.mercadopublico.cl/TiendaFicha/Ficha?idProducto=",Tabla2[[#This Row],[ID]]))</f>
        <v>http://www.mercadopublico.cl/TiendaFicha/Ficha?idProducto=1556407</v>
      </c>
      <c r="J30" s="15" t="str">
        <f>HYPERLINK(Tabla2[[#This Row],[Link1]],"Link")</f>
        <v>Link</v>
      </c>
    </row>
    <row r="31" spans="1:10" ht="65.25" customHeight="1" x14ac:dyDescent="0.25">
      <c r="A31" s="12">
        <v>1556406</v>
      </c>
      <c r="B31" s="12" t="s">
        <v>1365</v>
      </c>
      <c r="C31" s="12" t="s">
        <v>41</v>
      </c>
      <c r="D31" s="12" t="s">
        <v>1372</v>
      </c>
      <c r="E31" s="13" t="s">
        <v>1364</v>
      </c>
      <c r="F31" s="12" t="s">
        <v>1411</v>
      </c>
      <c r="G31" s="14">
        <v>840</v>
      </c>
      <c r="H31" s="14">
        <f>IF(Tabla2[[#This Row],[Precio]]&gt;=1001,Tabla2[[#This Row],[Precio]]-(Tabla2[[#This Row],[Precio]]*2.5%),IF(Tabla2[[#This Row],[Precio]]&gt;=251,Tabla2[[#This Row],[Precio]]-(Tabla2[[#This Row],[Precio]]*2%),IF(Tabla2[[#This Row],[Precio]]&gt;=50,Tabla2[[#This Row],[Precio]]-(Tabla2[[#This Row],[Precio]]*0.5%),Tabla2[[#This Row],[Precio]])))</f>
        <v>823.2</v>
      </c>
      <c r="I31" s="15" t="str">
        <f>HYPERLINK(CONCATENATE("http://www.mercadopublico.cl/TiendaFicha/Ficha?idProducto=",Tabla2[[#This Row],[ID]]))</f>
        <v>http://www.mercadopublico.cl/TiendaFicha/Ficha?idProducto=1556406</v>
      </c>
      <c r="J31" s="15" t="str">
        <f>HYPERLINK(Tabla2[[#This Row],[Link1]],"Link")</f>
        <v>Link</v>
      </c>
    </row>
    <row r="32" spans="1:10" ht="65.25" customHeight="1" x14ac:dyDescent="0.25">
      <c r="A32" s="12">
        <v>1511681</v>
      </c>
      <c r="B32" s="12" t="s">
        <v>1365</v>
      </c>
      <c r="C32" s="12" t="s">
        <v>41</v>
      </c>
      <c r="D32" s="12" t="s">
        <v>1694</v>
      </c>
      <c r="E32" s="13" t="s">
        <v>1364</v>
      </c>
      <c r="F32" s="12" t="s">
        <v>1695</v>
      </c>
      <c r="G32" s="14">
        <v>1160</v>
      </c>
      <c r="H32" s="14">
        <f>IF(Tabla2[[#This Row],[Precio]]&gt;=1001,Tabla2[[#This Row],[Precio]]-(Tabla2[[#This Row],[Precio]]*2.5%),IF(Tabla2[[#This Row],[Precio]]&gt;=251,Tabla2[[#This Row],[Precio]]-(Tabla2[[#This Row],[Precio]]*2%),IF(Tabla2[[#This Row],[Precio]]&gt;=50,Tabla2[[#This Row],[Precio]]-(Tabla2[[#This Row],[Precio]]*0.5%),Tabla2[[#This Row],[Precio]])))</f>
        <v>1131</v>
      </c>
      <c r="I32" s="15" t="str">
        <f>HYPERLINK(CONCATENATE("http://www.mercadopublico.cl/TiendaFicha/Ficha?idProducto=",Tabla2[[#This Row],[ID]]))</f>
        <v>http://www.mercadopublico.cl/TiendaFicha/Ficha?idProducto=1511681</v>
      </c>
      <c r="J32" s="15" t="str">
        <f>HYPERLINK(Tabla2[[#This Row],[Link1]],"Link")</f>
        <v>Link</v>
      </c>
    </row>
    <row r="33" spans="1:10" ht="65.25" customHeight="1" x14ac:dyDescent="0.25">
      <c r="A33" s="12">
        <v>1556408</v>
      </c>
      <c r="B33" s="12" t="s">
        <v>1365</v>
      </c>
      <c r="C33" s="12" t="s">
        <v>41</v>
      </c>
      <c r="D33" s="12" t="s">
        <v>2024</v>
      </c>
      <c r="E33" s="13" t="s">
        <v>1176</v>
      </c>
      <c r="F33" s="12" t="s">
        <v>2241</v>
      </c>
      <c r="G33" s="14">
        <v>1100</v>
      </c>
      <c r="H33" s="14">
        <f>IF(Tabla2[[#This Row],[Precio]]&gt;=1001,Tabla2[[#This Row],[Precio]]-(Tabla2[[#This Row],[Precio]]*2.5%),IF(Tabla2[[#This Row],[Precio]]&gt;=251,Tabla2[[#This Row],[Precio]]-(Tabla2[[#This Row],[Precio]]*2%),IF(Tabla2[[#This Row],[Precio]]&gt;=50,Tabla2[[#This Row],[Precio]]-(Tabla2[[#This Row],[Precio]]*0.5%),Tabla2[[#This Row],[Precio]])))</f>
        <v>1072.5</v>
      </c>
      <c r="I33" s="15" t="str">
        <f>HYPERLINK(CONCATENATE("http://www.mercadopublico.cl/TiendaFicha/Ficha?idProducto=",Tabla2[[#This Row],[ID]]))</f>
        <v>http://www.mercadopublico.cl/TiendaFicha/Ficha?idProducto=1556408</v>
      </c>
      <c r="J33" s="15" t="str">
        <f>HYPERLINK(Tabla2[[#This Row],[Link1]],"Link")</f>
        <v>Link</v>
      </c>
    </row>
    <row r="34" spans="1:10" ht="65.25" customHeight="1" x14ac:dyDescent="0.25">
      <c r="A34" s="12">
        <v>1511682</v>
      </c>
      <c r="B34" s="12" t="s">
        <v>87</v>
      </c>
      <c r="C34" s="12" t="s">
        <v>41</v>
      </c>
      <c r="D34" s="12" t="s">
        <v>1363</v>
      </c>
      <c r="E34" s="13" t="s">
        <v>1176</v>
      </c>
      <c r="F34" s="12" t="s">
        <v>1182</v>
      </c>
      <c r="G34" s="14">
        <v>1757</v>
      </c>
      <c r="H34" s="14">
        <f>IF(Tabla2[[#This Row],[Precio]]&gt;=1001,Tabla2[[#This Row],[Precio]]-(Tabla2[[#This Row],[Precio]]*2.5%),IF(Tabla2[[#This Row],[Precio]]&gt;=251,Tabla2[[#This Row],[Precio]]-(Tabla2[[#This Row],[Precio]]*2%),IF(Tabla2[[#This Row],[Precio]]&gt;=50,Tabla2[[#This Row],[Precio]]-(Tabla2[[#This Row],[Precio]]*0.5%),Tabla2[[#This Row],[Precio]])))</f>
        <v>1713.075</v>
      </c>
      <c r="I34" s="15" t="str">
        <f>HYPERLINK(CONCATENATE("http://www.mercadopublico.cl/TiendaFicha/Ficha?idProducto=",Tabla2[[#This Row],[ID]]))</f>
        <v>http://www.mercadopublico.cl/TiendaFicha/Ficha?idProducto=1511682</v>
      </c>
      <c r="J34" s="15" t="str">
        <f>HYPERLINK(Tabla2[[#This Row],[Link1]],"Link")</f>
        <v>Link</v>
      </c>
    </row>
    <row r="35" spans="1:10" ht="65.25" customHeight="1" x14ac:dyDescent="0.25">
      <c r="A35" s="12">
        <v>1583235</v>
      </c>
      <c r="B35" s="12" t="s">
        <v>1478</v>
      </c>
      <c r="C35" s="12" t="s">
        <v>1687</v>
      </c>
      <c r="D35" s="12" t="s">
        <v>1699</v>
      </c>
      <c r="E35" s="13" t="s">
        <v>2023</v>
      </c>
      <c r="F35" s="12" t="s">
        <v>1700</v>
      </c>
      <c r="G35" s="14">
        <v>628</v>
      </c>
      <c r="H35" s="14">
        <f>IF(Tabla2[[#This Row],[Precio]]&gt;=1001,Tabla2[[#This Row],[Precio]]-(Tabla2[[#This Row],[Precio]]*2.5%),IF(Tabla2[[#This Row],[Precio]]&gt;=251,Tabla2[[#This Row],[Precio]]-(Tabla2[[#This Row],[Precio]]*2%),IF(Tabla2[[#This Row],[Precio]]&gt;=50,Tabla2[[#This Row],[Precio]]-(Tabla2[[#This Row],[Precio]]*0.5%),Tabla2[[#This Row],[Precio]])))</f>
        <v>615.44000000000005</v>
      </c>
      <c r="I35" s="15" t="str">
        <f>HYPERLINK(CONCATENATE("http://www.mercadopublico.cl/TiendaFicha/Ficha?idProducto=",Tabla2[[#This Row],[ID]]))</f>
        <v>http://www.mercadopublico.cl/TiendaFicha/Ficha?idProducto=1583235</v>
      </c>
      <c r="J35" s="15" t="str">
        <f>HYPERLINK(Tabla2[[#This Row],[Link1]],"Link")</f>
        <v>Link</v>
      </c>
    </row>
    <row r="36" spans="1:10" ht="65.25" customHeight="1" x14ac:dyDescent="0.25">
      <c r="A36" s="12">
        <v>1523885</v>
      </c>
      <c r="B36" s="12" t="s">
        <v>87</v>
      </c>
      <c r="C36" s="12" t="s">
        <v>1687</v>
      </c>
      <c r="D36" s="12" t="s">
        <v>1696</v>
      </c>
      <c r="E36" s="13" t="s">
        <v>1697</v>
      </c>
      <c r="F36" s="12" t="s">
        <v>1698</v>
      </c>
      <c r="G36" s="14">
        <v>6845</v>
      </c>
      <c r="H36" s="14">
        <f>IF(Tabla2[[#This Row],[Precio]]&gt;=1001,Tabla2[[#This Row],[Precio]]-(Tabla2[[#This Row],[Precio]]*2.5%),IF(Tabla2[[#This Row],[Precio]]&gt;=251,Tabla2[[#This Row],[Precio]]-(Tabla2[[#This Row],[Precio]]*2%),IF(Tabla2[[#This Row],[Precio]]&gt;=50,Tabla2[[#This Row],[Precio]]-(Tabla2[[#This Row],[Precio]]*0.5%),Tabla2[[#This Row],[Precio]])))</f>
        <v>6673.875</v>
      </c>
      <c r="I36" s="15" t="str">
        <f>HYPERLINK(CONCATENATE("http://www.mercadopublico.cl/TiendaFicha/Ficha?idProducto=",Tabla2[[#This Row],[ID]]))</f>
        <v>http://www.mercadopublico.cl/TiendaFicha/Ficha?idProducto=1523885</v>
      </c>
      <c r="J36" s="15" t="str">
        <f>HYPERLINK(Tabla2[[#This Row],[Link1]],"Link")</f>
        <v>Link</v>
      </c>
    </row>
    <row r="37" spans="1:10" ht="65.25" customHeight="1" x14ac:dyDescent="0.25">
      <c r="A37" s="12">
        <v>1125056</v>
      </c>
      <c r="B37" s="12" t="s">
        <v>87</v>
      </c>
      <c r="C37" s="12" t="s">
        <v>1687</v>
      </c>
      <c r="D37" s="12" t="s">
        <v>1688</v>
      </c>
      <c r="E37" s="13" t="s">
        <v>1689</v>
      </c>
      <c r="F37" s="12" t="s">
        <v>1690</v>
      </c>
      <c r="G37" s="14">
        <v>4500</v>
      </c>
      <c r="H37" s="14">
        <f>IF(Tabla2[[#This Row],[Precio]]&gt;=1001,Tabla2[[#This Row],[Precio]]-(Tabla2[[#This Row],[Precio]]*2.5%),IF(Tabla2[[#This Row],[Precio]]&gt;=251,Tabla2[[#This Row],[Precio]]-(Tabla2[[#This Row],[Precio]]*2%),IF(Tabla2[[#This Row],[Precio]]&gt;=50,Tabla2[[#This Row],[Precio]]-(Tabla2[[#This Row],[Precio]]*0.5%),Tabla2[[#This Row],[Precio]])))</f>
        <v>4387.5</v>
      </c>
      <c r="I37" s="15" t="str">
        <f>HYPERLINK(CONCATENATE("http://www.mercadopublico.cl/TiendaFicha/Ficha?idProducto=",Tabla2[[#This Row],[ID]]))</f>
        <v>http://www.mercadopublico.cl/TiendaFicha/Ficha?idProducto=1125056</v>
      </c>
      <c r="J37" s="15" t="str">
        <f>HYPERLINK(Tabla2[[#This Row],[Link1]],"Link")</f>
        <v>Link</v>
      </c>
    </row>
    <row r="38" spans="1:10" ht="65.25" customHeight="1" x14ac:dyDescent="0.25">
      <c r="A38" s="12">
        <v>1225904</v>
      </c>
      <c r="B38" s="12" t="s">
        <v>102</v>
      </c>
      <c r="C38" s="12" t="s">
        <v>79</v>
      </c>
      <c r="D38" s="12" t="s">
        <v>109</v>
      </c>
      <c r="E38" s="13" t="s">
        <v>642</v>
      </c>
      <c r="F38" s="12" t="s">
        <v>110</v>
      </c>
      <c r="G38" s="14">
        <v>2500</v>
      </c>
      <c r="H38" s="14">
        <f>IF(Tabla2[[#This Row],[Precio]]&gt;=1001,Tabla2[[#This Row],[Precio]]-(Tabla2[[#This Row],[Precio]]*2.5%),IF(Tabla2[[#This Row],[Precio]]&gt;=251,Tabla2[[#This Row],[Precio]]-(Tabla2[[#This Row],[Precio]]*2%),IF(Tabla2[[#This Row],[Precio]]&gt;=50,Tabla2[[#This Row],[Precio]]-(Tabla2[[#This Row],[Precio]]*0.5%),Tabla2[[#This Row],[Precio]])))</f>
        <v>2437.5</v>
      </c>
      <c r="I38" s="15" t="str">
        <f>HYPERLINK(CONCATENATE("http://www.mercadopublico.cl/TiendaFicha/Ficha?idProducto=",Tabla2[[#This Row],[ID]]))</f>
        <v>http://www.mercadopublico.cl/TiendaFicha/Ficha?idProducto=1225904</v>
      </c>
      <c r="J38" s="15" t="str">
        <f>HYPERLINK(Tabla2[[#This Row],[Link1]],"Link")</f>
        <v>Link</v>
      </c>
    </row>
    <row r="39" spans="1:10" ht="65.25" customHeight="1" x14ac:dyDescent="0.25">
      <c r="A39" s="12">
        <v>1151703</v>
      </c>
      <c r="B39" s="12" t="s">
        <v>102</v>
      </c>
      <c r="C39" s="12" t="s">
        <v>79</v>
      </c>
      <c r="D39" s="12" t="s">
        <v>111</v>
      </c>
      <c r="E39" s="13" t="s">
        <v>643</v>
      </c>
      <c r="F39" s="12" t="s">
        <v>916</v>
      </c>
      <c r="G39" s="14">
        <v>1140</v>
      </c>
      <c r="H39" s="14">
        <f>IF(Tabla2[[#This Row],[Precio]]&gt;=1001,Tabla2[[#This Row],[Precio]]-(Tabla2[[#This Row],[Precio]]*2.5%),IF(Tabla2[[#This Row],[Precio]]&gt;=251,Tabla2[[#This Row],[Precio]]-(Tabla2[[#This Row],[Precio]]*2%),IF(Tabla2[[#This Row],[Precio]]&gt;=50,Tabla2[[#This Row],[Precio]]-(Tabla2[[#This Row],[Precio]]*0.5%),Tabla2[[#This Row],[Precio]])))</f>
        <v>1111.5</v>
      </c>
      <c r="I39" s="15" t="str">
        <f>HYPERLINK(CONCATENATE("http://www.mercadopublico.cl/TiendaFicha/Ficha?idProducto=",Tabla2[[#This Row],[ID]]))</f>
        <v>http://www.mercadopublico.cl/TiendaFicha/Ficha?idProducto=1151703</v>
      </c>
      <c r="J39" s="15" t="str">
        <f>HYPERLINK(Tabla2[[#This Row],[Link1]],"Link")</f>
        <v>Link</v>
      </c>
    </row>
  </sheetData>
  <sheetProtection algorithmName="SHA-512" hashValue="7tQ1GiPpEwIwVaxrU6awn+awKSOY2Ix9kqO3IOf45x2IXChyf93VnAIZE44BQ1sNla+PaJa4nu7y+qOwb/0ZXw==" saltValue="BRLk2Ll1gsSt2PUtNQEb6g==" spinCount="100000" sheet="1" objects="1" scenarios="1"/>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showGridLines="0" zoomScale="90" zoomScaleNormal="90" workbookViewId="0">
      <selection sqref="A1:XFD1048576"/>
    </sheetView>
  </sheetViews>
  <sheetFormatPr baseColWidth="10" defaultColWidth="11.42578125" defaultRowHeight="48" customHeight="1" x14ac:dyDescent="0.25"/>
  <cols>
    <col min="1" max="1" width="9.5703125" style="1" customWidth="1"/>
    <col min="2" max="2" width="37.42578125" style="1" customWidth="1"/>
    <col min="3" max="3" width="11.42578125" style="1" bestFit="1"/>
    <col min="4" max="4" width="50.7109375" style="1" customWidth="1"/>
    <col min="5" max="5" width="55.140625" style="2" customWidth="1"/>
    <col min="6" max="6" width="19" style="16" customWidth="1"/>
    <col min="7" max="7" width="11" style="3" hidden="1" customWidth="1"/>
    <col min="8" max="8" width="13" style="3" customWidth="1"/>
    <col min="9" max="9" width="22" style="1" hidden="1" customWidth="1"/>
    <col min="10" max="10" width="11.85546875" style="1" customWidth="1"/>
    <col min="11" max="11" width="11.42578125" style="1" customWidth="1"/>
    <col min="12" max="16384" width="11.42578125" style="1"/>
  </cols>
  <sheetData>
    <row r="1" spans="1:10" ht="122.25" customHeight="1" x14ac:dyDescent="0.25"/>
    <row r="2" spans="1:10" ht="12.75" x14ac:dyDescent="0.25">
      <c r="A2" s="8" t="s">
        <v>0</v>
      </c>
      <c r="B2" s="8" t="s">
        <v>1</v>
      </c>
      <c r="C2" s="8" t="s">
        <v>2</v>
      </c>
      <c r="D2" s="8" t="s">
        <v>3</v>
      </c>
      <c r="E2" s="9" t="s">
        <v>4</v>
      </c>
      <c r="F2" s="17" t="s">
        <v>5</v>
      </c>
      <c r="G2" s="10" t="s">
        <v>6</v>
      </c>
      <c r="H2" s="10" t="s">
        <v>7</v>
      </c>
      <c r="I2" s="8" t="s">
        <v>8</v>
      </c>
      <c r="J2" s="8" t="s">
        <v>9</v>
      </c>
    </row>
    <row r="3" spans="1:10" ht="48" customHeight="1" x14ac:dyDescent="0.25">
      <c r="A3" s="12">
        <v>1385491</v>
      </c>
      <c r="B3" s="12" t="s">
        <v>118</v>
      </c>
      <c r="C3" s="12" t="s">
        <v>11</v>
      </c>
      <c r="D3" s="12" t="s">
        <v>1701</v>
      </c>
      <c r="E3" s="13" t="s">
        <v>1702</v>
      </c>
      <c r="F3" s="18" t="s">
        <v>1703</v>
      </c>
      <c r="G3" s="14">
        <v>130.32</v>
      </c>
      <c r="H3" s="14">
        <f>IF(Tabla3[[#This Row],[Precio]]&gt;=1001,Tabla3[[#This Row],[Precio]]-(Tabla3[[#This Row],[Precio]]*2.5%),IF(Tabla3[[#This Row],[Precio]]&gt;=251,Tabla3[[#This Row],[Precio]]-(Tabla3[[#This Row],[Precio]]*2%),IF(Tabla3[[#This Row],[Precio]]&gt;=50,Tabla3[[#This Row],[Precio]]-(Tabla3[[#This Row],[Precio]]*0.5%),Tabla3[[#This Row],[Precio]])))</f>
        <v>129.66839999999999</v>
      </c>
      <c r="I3" s="15" t="str">
        <f>HYPERLINK(CONCATENATE("http://www.mercadopublico.cl/TiendaFicha/Ficha?idProducto=",Tabla3[[#This Row],[ID]]))</f>
        <v>http://www.mercadopublico.cl/TiendaFicha/Ficha?idProducto=1385491</v>
      </c>
      <c r="J3" s="15" t="str">
        <f>HYPERLINK(Tabla3[[#This Row],[Link1]],"Link")</f>
        <v>Link</v>
      </c>
    </row>
    <row r="4" spans="1:10" ht="48" customHeight="1" x14ac:dyDescent="0.25">
      <c r="A4" s="12">
        <v>1125176</v>
      </c>
      <c r="B4" s="12" t="s">
        <v>118</v>
      </c>
      <c r="C4" s="12" t="s">
        <v>19</v>
      </c>
      <c r="D4" s="12" t="s">
        <v>154</v>
      </c>
      <c r="E4" s="13" t="s">
        <v>652</v>
      </c>
      <c r="F4" s="18" t="s">
        <v>155</v>
      </c>
      <c r="G4" s="14">
        <v>469.41</v>
      </c>
      <c r="H4" s="14">
        <f>IF(Tabla3[[#This Row],[Precio]]&gt;=1001,Tabla3[[#This Row],[Precio]]-(Tabla3[[#This Row],[Precio]]*2.5%),IF(Tabla3[[#This Row],[Precio]]&gt;=251,Tabla3[[#This Row],[Precio]]-(Tabla3[[#This Row],[Precio]]*2%),IF(Tabla3[[#This Row],[Precio]]&gt;=50,Tabla3[[#This Row],[Precio]]-(Tabla3[[#This Row],[Precio]]*0.5%),Tabla3[[#This Row],[Precio]])))</f>
        <v>460.02180000000004</v>
      </c>
      <c r="I4" s="15" t="str">
        <f>HYPERLINK(CONCATENATE("http://www.mercadopublico.cl/TiendaFicha/Ficha?idProducto=",Tabla3[[#This Row],[ID]]))</f>
        <v>http://www.mercadopublico.cl/TiendaFicha/Ficha?idProducto=1125176</v>
      </c>
      <c r="J4" s="15" t="str">
        <f>HYPERLINK(Tabla3[[#This Row],[Link1]],"Link")</f>
        <v>Link</v>
      </c>
    </row>
    <row r="5" spans="1:10" ht="48" customHeight="1" x14ac:dyDescent="0.25">
      <c r="A5" s="12">
        <v>1283628</v>
      </c>
      <c r="B5" s="12" t="s">
        <v>118</v>
      </c>
      <c r="C5" s="12" t="s">
        <v>73</v>
      </c>
      <c r="D5" s="12" t="s">
        <v>527</v>
      </c>
      <c r="E5" s="13" t="s">
        <v>654</v>
      </c>
      <c r="F5" s="18" t="s">
        <v>528</v>
      </c>
      <c r="G5" s="14">
        <v>253</v>
      </c>
      <c r="H5" s="14">
        <f>IF(Tabla3[[#This Row],[Precio]]&gt;=1001,Tabla3[[#This Row],[Precio]]-(Tabla3[[#This Row],[Precio]]*2.5%),IF(Tabla3[[#This Row],[Precio]]&gt;=251,Tabla3[[#This Row],[Precio]]-(Tabla3[[#This Row],[Precio]]*2%),IF(Tabla3[[#This Row],[Precio]]&gt;=50,Tabla3[[#This Row],[Precio]]-(Tabla3[[#This Row],[Precio]]*0.5%),Tabla3[[#This Row],[Precio]])))</f>
        <v>247.94</v>
      </c>
      <c r="I5" s="15" t="str">
        <f>HYPERLINK(CONCATENATE("http://www.mercadopublico.cl/TiendaFicha/Ficha?idProducto=",Tabla3[[#This Row],[ID]]))</f>
        <v>http://www.mercadopublico.cl/TiendaFicha/Ficha?idProducto=1283628</v>
      </c>
      <c r="J5" s="15" t="str">
        <f>HYPERLINK(Tabla3[[#This Row],[Link1]],"Link")</f>
        <v>Link</v>
      </c>
    </row>
    <row r="6" spans="1:10" ht="48" customHeight="1" x14ac:dyDescent="0.25">
      <c r="A6" s="12">
        <v>1337205</v>
      </c>
      <c r="B6" s="12" t="s">
        <v>118</v>
      </c>
      <c r="C6" s="12" t="s">
        <v>73</v>
      </c>
      <c r="D6" s="12" t="s">
        <v>529</v>
      </c>
      <c r="E6" s="13" t="s">
        <v>653</v>
      </c>
      <c r="F6" s="18" t="s">
        <v>530</v>
      </c>
      <c r="G6" s="14">
        <v>436</v>
      </c>
      <c r="H6" s="14">
        <f>IF(Tabla3[[#This Row],[Precio]]&gt;=1001,Tabla3[[#This Row],[Precio]]-(Tabla3[[#This Row],[Precio]]*2.5%),IF(Tabla3[[#This Row],[Precio]]&gt;=251,Tabla3[[#This Row],[Precio]]-(Tabla3[[#This Row],[Precio]]*2%),IF(Tabla3[[#This Row],[Precio]]&gt;=50,Tabla3[[#This Row],[Precio]]-(Tabla3[[#This Row],[Precio]]*0.5%),Tabla3[[#This Row],[Precio]])))</f>
        <v>427.28</v>
      </c>
      <c r="I6" s="15" t="str">
        <f>HYPERLINK(CONCATENATE("http://www.mercadopublico.cl/TiendaFicha/Ficha?idProducto=",Tabla3[[#This Row],[ID]]))</f>
        <v>http://www.mercadopublico.cl/TiendaFicha/Ficha?idProducto=1337205</v>
      </c>
      <c r="J6" s="15" t="str">
        <f>HYPERLINK(Tabla3[[#This Row],[Link1]],"Link")</f>
        <v>Link</v>
      </c>
    </row>
    <row r="7" spans="1:10" ht="48" customHeight="1" x14ac:dyDescent="0.25">
      <c r="A7" s="12">
        <v>1125235</v>
      </c>
      <c r="B7" s="12" t="s">
        <v>156</v>
      </c>
      <c r="C7" s="12" t="s">
        <v>19</v>
      </c>
      <c r="D7" s="12" t="s">
        <v>157</v>
      </c>
      <c r="E7" s="13" t="s">
        <v>655</v>
      </c>
      <c r="F7" s="18" t="s">
        <v>158</v>
      </c>
      <c r="G7" s="14">
        <v>222.35</v>
      </c>
      <c r="H7" s="14">
        <f>IF(Tabla3[[#This Row],[Precio]]&gt;=1001,Tabla3[[#This Row],[Precio]]-(Tabla3[[#This Row],[Precio]]*2.5%),IF(Tabla3[[#This Row],[Precio]]&gt;=251,Tabla3[[#This Row],[Precio]]-(Tabla3[[#This Row],[Precio]]*2%),IF(Tabla3[[#This Row],[Precio]]&gt;=50,Tabla3[[#This Row],[Precio]]-(Tabla3[[#This Row],[Precio]]*0.5%),Tabla3[[#This Row],[Precio]])))</f>
        <v>221.23824999999999</v>
      </c>
      <c r="I7" s="15" t="str">
        <f>HYPERLINK(CONCATENATE("http://www.mercadopublico.cl/TiendaFicha/Ficha?idProducto=",Tabla3[[#This Row],[ID]]))</f>
        <v>http://www.mercadopublico.cl/TiendaFicha/Ficha?idProducto=1125235</v>
      </c>
      <c r="J7" s="15" t="str">
        <f>HYPERLINK(Tabla3[[#This Row],[Link1]],"Link")</f>
        <v>Link</v>
      </c>
    </row>
    <row r="8" spans="1:10" ht="48" customHeight="1" x14ac:dyDescent="0.25">
      <c r="A8" s="12">
        <v>1125262</v>
      </c>
      <c r="B8" s="12" t="s">
        <v>597</v>
      </c>
      <c r="C8" s="12" t="s">
        <v>79</v>
      </c>
      <c r="D8" s="12" t="s">
        <v>598</v>
      </c>
      <c r="E8" s="13" t="s">
        <v>656</v>
      </c>
      <c r="F8" s="18" t="s">
        <v>599</v>
      </c>
      <c r="G8" s="14">
        <v>269.41000000000003</v>
      </c>
      <c r="H8" s="14">
        <f>IF(Tabla3[[#This Row],[Precio]]&gt;=1001,Tabla3[[#This Row],[Precio]]-(Tabla3[[#This Row],[Precio]]*2.5%),IF(Tabla3[[#This Row],[Precio]]&gt;=251,Tabla3[[#This Row],[Precio]]-(Tabla3[[#This Row],[Precio]]*2%),IF(Tabla3[[#This Row],[Precio]]&gt;=50,Tabla3[[#This Row],[Precio]]-(Tabla3[[#This Row],[Precio]]*0.5%),Tabla3[[#This Row],[Precio]])))</f>
        <v>264.02180000000004</v>
      </c>
      <c r="I8" s="15" t="str">
        <f>HYPERLINK(CONCATENATE("http://www.mercadopublico.cl/TiendaFicha/Ficha?idProducto=",Tabla3[[#This Row],[ID]]))</f>
        <v>http://www.mercadopublico.cl/TiendaFicha/Ficha?idProducto=1125262</v>
      </c>
      <c r="J8" s="15" t="str">
        <f>HYPERLINK(Tabla3[[#This Row],[Link1]],"Link")</f>
        <v>Link</v>
      </c>
    </row>
    <row r="9" spans="1:10" ht="48" customHeight="1" x14ac:dyDescent="0.25">
      <c r="A9" s="12">
        <v>1568787</v>
      </c>
      <c r="B9" s="12" t="s">
        <v>117</v>
      </c>
      <c r="C9" s="12" t="s">
        <v>54</v>
      </c>
      <c r="D9" s="12" t="s">
        <v>1488</v>
      </c>
      <c r="E9" s="13" t="s">
        <v>1489</v>
      </c>
      <c r="F9" s="18" t="s">
        <v>1490</v>
      </c>
      <c r="G9" s="14">
        <v>131</v>
      </c>
      <c r="H9" s="14">
        <f>IF(Tabla3[[#This Row],[Precio]]&gt;=1001,Tabla3[[#This Row],[Precio]]-(Tabla3[[#This Row],[Precio]]*2.5%),IF(Tabla3[[#This Row],[Precio]]&gt;=251,Tabla3[[#This Row],[Precio]]-(Tabla3[[#This Row],[Precio]]*2%),IF(Tabla3[[#This Row],[Precio]]&gt;=50,Tabla3[[#This Row],[Precio]]-(Tabla3[[#This Row],[Precio]]*0.5%),Tabla3[[#This Row],[Precio]])))</f>
        <v>130.345</v>
      </c>
      <c r="I9" s="15" t="str">
        <f>HYPERLINK(CONCATENATE("http://www.mercadopublico.cl/TiendaFicha/Ficha?idProducto=",Tabla3[[#This Row],[ID]]))</f>
        <v>http://www.mercadopublico.cl/TiendaFicha/Ficha?idProducto=1568787</v>
      </c>
      <c r="J9" s="15" t="str">
        <f>HYPERLINK(Tabla3[[#This Row],[Link1]],"Link")</f>
        <v>Link</v>
      </c>
    </row>
    <row r="10" spans="1:10" ht="48" customHeight="1" x14ac:dyDescent="0.25">
      <c r="A10" s="12">
        <v>1364517</v>
      </c>
      <c r="B10" s="12" t="s">
        <v>117</v>
      </c>
      <c r="C10" s="12" t="s">
        <v>54</v>
      </c>
      <c r="D10" s="12" t="s">
        <v>391</v>
      </c>
      <c r="E10" s="13" t="s">
        <v>657</v>
      </c>
      <c r="F10" s="18" t="s">
        <v>392</v>
      </c>
      <c r="G10" s="14">
        <v>485</v>
      </c>
      <c r="H10" s="14">
        <f>IF(Tabla3[[#This Row],[Precio]]&gt;=1001,Tabla3[[#This Row],[Precio]]-(Tabla3[[#This Row],[Precio]]*2.5%),IF(Tabla3[[#This Row],[Precio]]&gt;=251,Tabla3[[#This Row],[Precio]]-(Tabla3[[#This Row],[Precio]]*2%),IF(Tabla3[[#This Row],[Precio]]&gt;=50,Tabla3[[#This Row],[Precio]]-(Tabla3[[#This Row],[Precio]]*0.5%),Tabla3[[#This Row],[Precio]])))</f>
        <v>475.3</v>
      </c>
      <c r="I10" s="15" t="str">
        <f>HYPERLINK(CONCATENATE("http://www.mercadopublico.cl/TiendaFicha/Ficha?idProducto=",Tabla3[[#This Row],[ID]]))</f>
        <v>http://www.mercadopublico.cl/TiendaFicha/Ficha?idProducto=1364517</v>
      </c>
      <c r="J10" s="15" t="str">
        <f>HYPERLINK(Tabla3[[#This Row],[Link1]],"Link")</f>
        <v>Link</v>
      </c>
    </row>
    <row r="11" spans="1:10" ht="48" customHeight="1" x14ac:dyDescent="0.25">
      <c r="A11" s="12">
        <v>1125284</v>
      </c>
      <c r="B11" s="12" t="s">
        <v>117</v>
      </c>
      <c r="C11" s="12" t="s">
        <v>54</v>
      </c>
      <c r="D11" s="12" t="s">
        <v>393</v>
      </c>
      <c r="E11" s="13" t="s">
        <v>658</v>
      </c>
      <c r="F11" s="18" t="s">
        <v>394</v>
      </c>
      <c r="G11" s="14">
        <v>91.76</v>
      </c>
      <c r="H11" s="14">
        <f>IF(Tabla3[[#This Row],[Precio]]&gt;=1001,Tabla3[[#This Row],[Precio]]-(Tabla3[[#This Row],[Precio]]*2.5%),IF(Tabla3[[#This Row],[Precio]]&gt;=251,Tabla3[[#This Row],[Precio]]-(Tabla3[[#This Row],[Precio]]*2%),IF(Tabla3[[#This Row],[Precio]]&gt;=50,Tabla3[[#This Row],[Precio]]-(Tabla3[[#This Row],[Precio]]*0.5%),Tabla3[[#This Row],[Precio]])))</f>
        <v>91.301200000000009</v>
      </c>
      <c r="I11" s="15" t="str">
        <f>HYPERLINK(CONCATENATE("http://www.mercadopublico.cl/TiendaFicha/Ficha?idProducto=",Tabla3[[#This Row],[ID]]))</f>
        <v>http://www.mercadopublico.cl/TiendaFicha/Ficha?idProducto=1125284</v>
      </c>
      <c r="J11" s="15" t="str">
        <f>HYPERLINK(Tabla3[[#This Row],[Link1]],"Link")</f>
        <v>Link</v>
      </c>
    </row>
    <row r="12" spans="1:10" ht="48" customHeight="1" x14ac:dyDescent="0.25">
      <c r="A12" s="12">
        <v>1125285</v>
      </c>
      <c r="B12" s="12" t="s">
        <v>117</v>
      </c>
      <c r="C12" s="12" t="s">
        <v>54</v>
      </c>
      <c r="D12" s="12" t="s">
        <v>395</v>
      </c>
      <c r="E12" s="13" t="s">
        <v>659</v>
      </c>
      <c r="F12" s="18" t="s">
        <v>396</v>
      </c>
      <c r="G12" s="14">
        <v>174.11</v>
      </c>
      <c r="H12" s="14">
        <f>IF(Tabla3[[#This Row],[Precio]]&gt;=1001,Tabla3[[#This Row],[Precio]]-(Tabla3[[#This Row],[Precio]]*2.5%),IF(Tabla3[[#This Row],[Precio]]&gt;=251,Tabla3[[#This Row],[Precio]]-(Tabla3[[#This Row],[Precio]]*2%),IF(Tabla3[[#This Row],[Precio]]&gt;=50,Tabla3[[#This Row],[Precio]]-(Tabla3[[#This Row],[Precio]]*0.5%),Tabla3[[#This Row],[Precio]])))</f>
        <v>173.23945000000001</v>
      </c>
      <c r="I12" s="15" t="str">
        <f>HYPERLINK(CONCATENATE("http://www.mercadopublico.cl/TiendaFicha/Ficha?idProducto=",Tabla3[[#This Row],[ID]]))</f>
        <v>http://www.mercadopublico.cl/TiendaFicha/Ficha?idProducto=1125285</v>
      </c>
      <c r="J12" s="15" t="str">
        <f>HYPERLINK(Tabla3[[#This Row],[Link1]],"Link")</f>
        <v>Link</v>
      </c>
    </row>
    <row r="13" spans="1:10" ht="48" customHeight="1" x14ac:dyDescent="0.25">
      <c r="A13" s="12">
        <v>1125286</v>
      </c>
      <c r="B13" s="12" t="s">
        <v>117</v>
      </c>
      <c r="C13" s="12" t="s">
        <v>54</v>
      </c>
      <c r="D13" s="12" t="s">
        <v>397</v>
      </c>
      <c r="E13" s="13" t="s">
        <v>660</v>
      </c>
      <c r="F13" s="18" t="s">
        <v>398</v>
      </c>
      <c r="G13" s="14">
        <v>174.11</v>
      </c>
      <c r="H13" s="14">
        <f>IF(Tabla3[[#This Row],[Precio]]&gt;=1001,Tabla3[[#This Row],[Precio]]-(Tabla3[[#This Row],[Precio]]*2.5%),IF(Tabla3[[#This Row],[Precio]]&gt;=251,Tabla3[[#This Row],[Precio]]-(Tabla3[[#This Row],[Precio]]*2%),IF(Tabla3[[#This Row],[Precio]]&gt;=50,Tabla3[[#This Row],[Precio]]-(Tabla3[[#This Row],[Precio]]*0.5%),Tabla3[[#This Row],[Precio]])))</f>
        <v>173.23945000000001</v>
      </c>
      <c r="I13" s="15" t="str">
        <f>HYPERLINK(CONCATENATE("http://www.mercadopublico.cl/TiendaFicha/Ficha?idProducto=",Tabla3[[#This Row],[ID]]))</f>
        <v>http://www.mercadopublico.cl/TiendaFicha/Ficha?idProducto=1125286</v>
      </c>
      <c r="J13" s="15" t="str">
        <f>HYPERLINK(Tabla3[[#This Row],[Link1]],"Link")</f>
        <v>Link</v>
      </c>
    </row>
    <row r="14" spans="1:10" ht="48" customHeight="1" x14ac:dyDescent="0.25">
      <c r="A14" s="12">
        <v>1125342</v>
      </c>
      <c r="B14" s="12" t="s">
        <v>2332</v>
      </c>
      <c r="C14" s="12" t="s">
        <v>2333</v>
      </c>
      <c r="D14" s="12" t="s">
        <v>2334</v>
      </c>
      <c r="E14" s="13" t="s">
        <v>2335</v>
      </c>
      <c r="F14" s="18"/>
      <c r="G14" s="14">
        <v>1.85</v>
      </c>
      <c r="H14" s="14">
        <f>IF(Tabla3[[#This Row],[Precio]]&gt;=1001,Tabla3[[#This Row],[Precio]]-(Tabla3[[#This Row],[Precio]]*2.5%),IF(Tabla3[[#This Row],[Precio]]&gt;=251,Tabla3[[#This Row],[Precio]]-(Tabla3[[#This Row],[Precio]]*2%),IF(Tabla3[[#This Row],[Precio]]&gt;=50,Tabla3[[#This Row],[Precio]]-(Tabla3[[#This Row],[Precio]]*0.5%),Tabla3[[#This Row],[Precio]])))</f>
        <v>1.85</v>
      </c>
      <c r="I14" s="15" t="str">
        <f>HYPERLINK(CONCATENATE("http://www.mercadopublico.cl/TiendaFicha/Ficha?idProducto=",Tabla3[[#This Row],[ID]]))</f>
        <v>http://www.mercadopublico.cl/TiendaFicha/Ficha?idProducto=1125342</v>
      </c>
      <c r="J14" s="15" t="str">
        <f>HYPERLINK(Tabla3[[#This Row],[Link1]],"Link")</f>
        <v>Link</v>
      </c>
    </row>
    <row r="15" spans="1:10" ht="48" customHeight="1" x14ac:dyDescent="0.25">
      <c r="A15" s="12">
        <v>1272687</v>
      </c>
      <c r="B15" s="12" t="s">
        <v>112</v>
      </c>
      <c r="C15" s="12" t="s">
        <v>113</v>
      </c>
      <c r="D15" s="12" t="s">
        <v>114</v>
      </c>
      <c r="E15" s="13" t="s">
        <v>788</v>
      </c>
      <c r="F15" s="18" t="s">
        <v>115</v>
      </c>
      <c r="G15" s="14">
        <v>44.7</v>
      </c>
      <c r="H15" s="14">
        <f>IF(Tabla3[[#This Row],[Precio]]&gt;=1001,Tabla3[[#This Row],[Precio]]-(Tabla3[[#This Row],[Precio]]*2.5%),IF(Tabla3[[#This Row],[Precio]]&gt;=251,Tabla3[[#This Row],[Precio]]-(Tabla3[[#This Row],[Precio]]*2%),IF(Tabla3[[#This Row],[Precio]]&gt;=50,Tabla3[[#This Row],[Precio]]-(Tabla3[[#This Row],[Precio]]*0.5%),Tabla3[[#This Row],[Precio]])))</f>
        <v>44.7</v>
      </c>
      <c r="I15" s="15" t="str">
        <f>HYPERLINK(CONCATENATE("http://www.mercadopublico.cl/TiendaFicha/Ficha?idProducto=",Tabla3[[#This Row],[ID]]))</f>
        <v>http://www.mercadopublico.cl/TiendaFicha/Ficha?idProducto=1272687</v>
      </c>
      <c r="J15" s="15" t="str">
        <f>HYPERLINK(Tabla3[[#This Row],[Link1]],"Link")</f>
        <v>Link</v>
      </c>
    </row>
    <row r="16" spans="1:10" ht="48" customHeight="1" x14ac:dyDescent="0.25">
      <c r="A16" s="12">
        <v>1010925</v>
      </c>
      <c r="B16" s="12" t="s">
        <v>112</v>
      </c>
      <c r="C16" s="12" t="s">
        <v>11</v>
      </c>
      <c r="D16" s="12" t="s">
        <v>1704</v>
      </c>
      <c r="E16" s="13" t="s">
        <v>1705</v>
      </c>
      <c r="F16" s="18" t="s">
        <v>1706</v>
      </c>
      <c r="G16" s="14">
        <v>8.91</v>
      </c>
      <c r="H16" s="14">
        <f>IF(Tabla3[[#This Row],[Precio]]&gt;=1001,Tabla3[[#This Row],[Precio]]-(Tabla3[[#This Row],[Precio]]*2.5%),IF(Tabla3[[#This Row],[Precio]]&gt;=251,Tabla3[[#This Row],[Precio]]-(Tabla3[[#This Row],[Precio]]*2%),IF(Tabla3[[#This Row],[Precio]]&gt;=50,Tabla3[[#This Row],[Precio]]-(Tabla3[[#This Row],[Precio]]*0.5%),Tabla3[[#This Row],[Precio]])))</f>
        <v>8.91</v>
      </c>
      <c r="I16" s="15" t="str">
        <f>HYPERLINK(CONCATENATE("http://www.mercadopublico.cl/TiendaFicha/Ficha?idProducto=",Tabla3[[#This Row],[ID]]))</f>
        <v>http://www.mercadopublico.cl/TiendaFicha/Ficha?idProducto=1010925</v>
      </c>
      <c r="J16" s="15" t="str">
        <f>HYPERLINK(Tabla3[[#This Row],[Link1]],"Link")</f>
        <v>Link</v>
      </c>
    </row>
    <row r="17" spans="1:10" ht="48" customHeight="1" x14ac:dyDescent="0.25">
      <c r="A17" s="12">
        <v>1179497</v>
      </c>
      <c r="B17" s="12" t="s">
        <v>112</v>
      </c>
      <c r="C17" s="12" t="s">
        <v>11</v>
      </c>
      <c r="D17" s="12" t="s">
        <v>123</v>
      </c>
      <c r="E17" s="13" t="s">
        <v>661</v>
      </c>
      <c r="F17" s="18" t="s">
        <v>124</v>
      </c>
      <c r="G17" s="14">
        <v>12.11</v>
      </c>
      <c r="H17" s="14">
        <f>IF(Tabla3[[#This Row],[Precio]]&gt;=1001,Tabla3[[#This Row],[Precio]]-(Tabla3[[#This Row],[Precio]]*2.5%),IF(Tabla3[[#This Row],[Precio]]&gt;=251,Tabla3[[#This Row],[Precio]]-(Tabla3[[#This Row],[Precio]]*2%),IF(Tabla3[[#This Row],[Precio]]&gt;=50,Tabla3[[#This Row],[Precio]]-(Tabla3[[#This Row],[Precio]]*0.5%),Tabla3[[#This Row],[Precio]])))</f>
        <v>12.11</v>
      </c>
      <c r="I17" s="15" t="str">
        <f>HYPERLINK(CONCATENATE("http://www.mercadopublico.cl/TiendaFicha/Ficha?idProducto=",Tabla3[[#This Row],[ID]]))</f>
        <v>http://www.mercadopublico.cl/TiendaFicha/Ficha?idProducto=1179497</v>
      </c>
      <c r="J17" s="15" t="str">
        <f>HYPERLINK(Tabla3[[#This Row],[Link1]],"Link")</f>
        <v>Link</v>
      </c>
    </row>
    <row r="18" spans="1:10" ht="48" customHeight="1" x14ac:dyDescent="0.25">
      <c r="A18" s="12">
        <v>1179498</v>
      </c>
      <c r="B18" s="12" t="s">
        <v>112</v>
      </c>
      <c r="C18" s="12" t="s">
        <v>11</v>
      </c>
      <c r="D18" s="12" t="s">
        <v>121</v>
      </c>
      <c r="E18" s="13" t="s">
        <v>662</v>
      </c>
      <c r="F18" s="18" t="s">
        <v>122</v>
      </c>
      <c r="G18" s="14">
        <v>12.11</v>
      </c>
      <c r="H18" s="14">
        <f>IF(Tabla3[[#This Row],[Precio]]&gt;=1001,Tabla3[[#This Row],[Precio]]-(Tabla3[[#This Row],[Precio]]*2.5%),IF(Tabla3[[#This Row],[Precio]]&gt;=251,Tabla3[[#This Row],[Precio]]-(Tabla3[[#This Row],[Precio]]*2%),IF(Tabla3[[#This Row],[Precio]]&gt;=50,Tabla3[[#This Row],[Precio]]-(Tabla3[[#This Row],[Precio]]*0.5%),Tabla3[[#This Row],[Precio]])))</f>
        <v>12.11</v>
      </c>
      <c r="I18" s="15" t="str">
        <f>HYPERLINK(CONCATENATE("http://www.mercadopublico.cl/TiendaFicha/Ficha?idProducto=",Tabla3[[#This Row],[ID]]))</f>
        <v>http://www.mercadopublico.cl/TiendaFicha/Ficha?idProducto=1179498</v>
      </c>
      <c r="J18" s="15" t="str">
        <f>HYPERLINK(Tabla3[[#This Row],[Link1]],"Link")</f>
        <v>Link</v>
      </c>
    </row>
    <row r="19" spans="1:10" ht="48" customHeight="1" x14ac:dyDescent="0.25">
      <c r="A19" s="12">
        <v>1166446</v>
      </c>
      <c r="B19" s="12" t="s">
        <v>112</v>
      </c>
      <c r="C19" s="12" t="s">
        <v>11</v>
      </c>
      <c r="D19" s="12" t="s">
        <v>1491</v>
      </c>
      <c r="E19" s="13" t="s">
        <v>1492</v>
      </c>
      <c r="F19" s="18" t="s">
        <v>1493</v>
      </c>
      <c r="G19" s="14">
        <v>20</v>
      </c>
      <c r="H19" s="14">
        <f>IF(Tabla3[[#This Row],[Precio]]&gt;=1001,Tabla3[[#This Row],[Precio]]-(Tabla3[[#This Row],[Precio]]*2.5%),IF(Tabla3[[#This Row],[Precio]]&gt;=251,Tabla3[[#This Row],[Precio]]-(Tabla3[[#This Row],[Precio]]*2%),IF(Tabla3[[#This Row],[Precio]]&gt;=50,Tabla3[[#This Row],[Precio]]-(Tabla3[[#This Row],[Precio]]*0.5%),Tabla3[[#This Row],[Precio]])))</f>
        <v>20</v>
      </c>
      <c r="I19" s="15" t="str">
        <f>HYPERLINK(CONCATENATE("http://www.mercadopublico.cl/TiendaFicha/Ficha?idProducto=",Tabla3[[#This Row],[ID]]))</f>
        <v>http://www.mercadopublico.cl/TiendaFicha/Ficha?idProducto=1166446</v>
      </c>
      <c r="J19" s="15" t="str">
        <f>HYPERLINK(Tabla3[[#This Row],[Link1]],"Link")</f>
        <v>Link</v>
      </c>
    </row>
    <row r="20" spans="1:10" ht="48" customHeight="1" x14ac:dyDescent="0.25">
      <c r="A20" s="12">
        <v>1257756</v>
      </c>
      <c r="B20" s="12" t="s">
        <v>112</v>
      </c>
      <c r="C20" s="12" t="s">
        <v>11</v>
      </c>
      <c r="D20" s="12" t="s">
        <v>119</v>
      </c>
      <c r="E20" s="13" t="s">
        <v>663</v>
      </c>
      <c r="F20" s="18" t="s">
        <v>120</v>
      </c>
      <c r="G20" s="14">
        <v>12.35</v>
      </c>
      <c r="H20" s="14">
        <f>IF(Tabla3[[#This Row],[Precio]]&gt;=1001,Tabla3[[#This Row],[Precio]]-(Tabla3[[#This Row],[Precio]]*2.5%),IF(Tabla3[[#This Row],[Precio]]&gt;=251,Tabla3[[#This Row],[Precio]]-(Tabla3[[#This Row],[Precio]]*2%),IF(Tabla3[[#This Row],[Precio]]&gt;=50,Tabla3[[#This Row],[Precio]]-(Tabla3[[#This Row],[Precio]]*0.5%),Tabla3[[#This Row],[Precio]])))</f>
        <v>12.35</v>
      </c>
      <c r="I20" s="15" t="str">
        <f>HYPERLINK(CONCATENATE("http://www.mercadopublico.cl/TiendaFicha/Ficha?idProducto=",Tabla3[[#This Row],[ID]]))</f>
        <v>http://www.mercadopublico.cl/TiendaFicha/Ficha?idProducto=1257756</v>
      </c>
      <c r="J20" s="15" t="str">
        <f>HYPERLINK(Tabla3[[#This Row],[Link1]],"Link")</f>
        <v>Link</v>
      </c>
    </row>
    <row r="21" spans="1:10" ht="48" customHeight="1" x14ac:dyDescent="0.25">
      <c r="A21" s="12">
        <v>1352476</v>
      </c>
      <c r="B21" s="12" t="s">
        <v>112</v>
      </c>
      <c r="C21" s="12" t="s">
        <v>11</v>
      </c>
      <c r="D21" s="12" t="s">
        <v>987</v>
      </c>
      <c r="E21" s="13" t="s">
        <v>988</v>
      </c>
      <c r="F21" s="18" t="s">
        <v>1183</v>
      </c>
      <c r="G21" s="14">
        <v>9</v>
      </c>
      <c r="H21" s="14">
        <f>IF(Tabla3[[#This Row],[Precio]]&gt;=1001,Tabla3[[#This Row],[Precio]]-(Tabla3[[#This Row],[Precio]]*2.5%),IF(Tabla3[[#This Row],[Precio]]&gt;=251,Tabla3[[#This Row],[Precio]]-(Tabla3[[#This Row],[Precio]]*2%),IF(Tabla3[[#This Row],[Precio]]&gt;=50,Tabla3[[#This Row],[Precio]]-(Tabla3[[#This Row],[Precio]]*0.5%),Tabla3[[#This Row],[Precio]])))</f>
        <v>9</v>
      </c>
      <c r="I21" s="15" t="str">
        <f>HYPERLINK(CONCATENATE("http://www.mercadopublico.cl/TiendaFicha/Ficha?idProducto=",Tabla3[[#This Row],[ID]]))</f>
        <v>http://www.mercadopublico.cl/TiendaFicha/Ficha?idProducto=1352476</v>
      </c>
      <c r="J21" s="15" t="str">
        <f>HYPERLINK(Tabla3[[#This Row],[Link1]],"Link")</f>
        <v>Link</v>
      </c>
    </row>
    <row r="22" spans="1:10" ht="48" customHeight="1" x14ac:dyDescent="0.25">
      <c r="A22" s="12">
        <v>1352477</v>
      </c>
      <c r="B22" s="12" t="s">
        <v>112</v>
      </c>
      <c r="C22" s="12" t="s">
        <v>11</v>
      </c>
      <c r="D22" s="12" t="s">
        <v>989</v>
      </c>
      <c r="E22" s="13" t="s">
        <v>990</v>
      </c>
      <c r="F22" s="18" t="s">
        <v>1184</v>
      </c>
      <c r="G22" s="14">
        <v>9</v>
      </c>
      <c r="H22" s="14">
        <f>IF(Tabla3[[#This Row],[Precio]]&gt;=1001,Tabla3[[#This Row],[Precio]]-(Tabla3[[#This Row],[Precio]]*2.5%),IF(Tabla3[[#This Row],[Precio]]&gt;=251,Tabla3[[#This Row],[Precio]]-(Tabla3[[#This Row],[Precio]]*2%),IF(Tabla3[[#This Row],[Precio]]&gt;=50,Tabla3[[#This Row],[Precio]]-(Tabla3[[#This Row],[Precio]]*0.5%),Tabla3[[#This Row],[Precio]])))</f>
        <v>9</v>
      </c>
      <c r="I22" s="15" t="str">
        <f>HYPERLINK(CONCATENATE("http://www.mercadopublico.cl/TiendaFicha/Ficha?idProducto=",Tabla3[[#This Row],[ID]]))</f>
        <v>http://www.mercadopublico.cl/TiendaFicha/Ficha?idProducto=1352477</v>
      </c>
      <c r="J22" s="15" t="str">
        <f>HYPERLINK(Tabla3[[#This Row],[Link1]],"Link")</f>
        <v>Link</v>
      </c>
    </row>
    <row r="23" spans="1:10" ht="48" customHeight="1" x14ac:dyDescent="0.25">
      <c r="A23" s="12">
        <v>1559675</v>
      </c>
      <c r="B23" s="12" t="s">
        <v>112</v>
      </c>
      <c r="C23" s="12" t="s">
        <v>11</v>
      </c>
      <c r="D23" s="12" t="s">
        <v>2086</v>
      </c>
      <c r="E23" s="13" t="s">
        <v>2087</v>
      </c>
      <c r="F23" s="18" t="s">
        <v>2242</v>
      </c>
      <c r="G23" s="14">
        <v>8.56</v>
      </c>
      <c r="H23" s="14">
        <f>IF(Tabla3[[#This Row],[Precio]]&gt;=1001,Tabla3[[#This Row],[Precio]]-(Tabla3[[#This Row],[Precio]]*2.5%),IF(Tabla3[[#This Row],[Precio]]&gt;=251,Tabla3[[#This Row],[Precio]]-(Tabla3[[#This Row],[Precio]]*2%),IF(Tabla3[[#This Row],[Precio]]&gt;=50,Tabla3[[#This Row],[Precio]]-(Tabla3[[#This Row],[Precio]]*0.5%),Tabla3[[#This Row],[Precio]])))</f>
        <v>8.56</v>
      </c>
      <c r="I23" s="15" t="str">
        <f>HYPERLINK(CONCATENATE("http://www.mercadopublico.cl/TiendaFicha/Ficha?idProducto=",Tabla3[[#This Row],[ID]]))</f>
        <v>http://www.mercadopublico.cl/TiendaFicha/Ficha?idProducto=1559675</v>
      </c>
      <c r="J23" s="15" t="str">
        <f>HYPERLINK(Tabla3[[#This Row],[Link1]],"Link")</f>
        <v>Link</v>
      </c>
    </row>
    <row r="24" spans="1:10" ht="48" customHeight="1" x14ac:dyDescent="0.25">
      <c r="A24" s="12">
        <v>1390510</v>
      </c>
      <c r="B24" s="12" t="s">
        <v>112</v>
      </c>
      <c r="C24" s="12" t="s">
        <v>11</v>
      </c>
      <c r="D24" s="12" t="s">
        <v>991</v>
      </c>
      <c r="E24" s="13" t="s">
        <v>992</v>
      </c>
      <c r="F24" s="18" t="s">
        <v>1185</v>
      </c>
      <c r="G24" s="14">
        <v>22.12</v>
      </c>
      <c r="H24" s="14">
        <f>IF(Tabla3[[#This Row],[Precio]]&gt;=1001,Tabla3[[#This Row],[Precio]]-(Tabla3[[#This Row],[Precio]]*2.5%),IF(Tabla3[[#This Row],[Precio]]&gt;=251,Tabla3[[#This Row],[Precio]]-(Tabla3[[#This Row],[Precio]]*2%),IF(Tabla3[[#This Row],[Precio]]&gt;=50,Tabla3[[#This Row],[Precio]]-(Tabla3[[#This Row],[Precio]]*0.5%),Tabla3[[#This Row],[Precio]])))</f>
        <v>22.12</v>
      </c>
      <c r="I24" s="15" t="str">
        <f>HYPERLINK(CONCATENATE("http://www.mercadopublico.cl/TiendaFicha/Ficha?idProducto=",Tabla3[[#This Row],[ID]]))</f>
        <v>http://www.mercadopublico.cl/TiendaFicha/Ficha?idProducto=1390510</v>
      </c>
      <c r="J24" s="15" t="str">
        <f>HYPERLINK(Tabla3[[#This Row],[Link1]],"Link")</f>
        <v>Link</v>
      </c>
    </row>
    <row r="25" spans="1:10" ht="48" customHeight="1" x14ac:dyDescent="0.25">
      <c r="A25" s="12">
        <v>1390511</v>
      </c>
      <c r="B25" s="12" t="s">
        <v>112</v>
      </c>
      <c r="C25" s="12" t="s">
        <v>11</v>
      </c>
      <c r="D25" s="12" t="s">
        <v>993</v>
      </c>
      <c r="E25" s="13" t="s">
        <v>994</v>
      </c>
      <c r="F25" s="18" t="s">
        <v>1186</v>
      </c>
      <c r="G25" s="14">
        <v>22.12</v>
      </c>
      <c r="H25" s="14">
        <f>IF(Tabla3[[#This Row],[Precio]]&gt;=1001,Tabla3[[#This Row],[Precio]]-(Tabla3[[#This Row],[Precio]]*2.5%),IF(Tabla3[[#This Row],[Precio]]&gt;=251,Tabla3[[#This Row],[Precio]]-(Tabla3[[#This Row],[Precio]]*2%),IF(Tabla3[[#This Row],[Precio]]&gt;=50,Tabla3[[#This Row],[Precio]]-(Tabla3[[#This Row],[Precio]]*0.5%),Tabla3[[#This Row],[Precio]])))</f>
        <v>22.12</v>
      </c>
      <c r="I25" s="15" t="str">
        <f>HYPERLINK(CONCATENATE("http://www.mercadopublico.cl/TiendaFicha/Ficha?idProducto=",Tabla3[[#This Row],[ID]]))</f>
        <v>http://www.mercadopublico.cl/TiendaFicha/Ficha?idProducto=1390511</v>
      </c>
      <c r="J25" s="15" t="str">
        <f>HYPERLINK(Tabla3[[#This Row],[Link1]],"Link")</f>
        <v>Link</v>
      </c>
    </row>
    <row r="26" spans="1:10" ht="48" customHeight="1" x14ac:dyDescent="0.25">
      <c r="A26" s="12">
        <v>1390512</v>
      </c>
      <c r="B26" s="12" t="s">
        <v>112</v>
      </c>
      <c r="C26" s="12" t="s">
        <v>11</v>
      </c>
      <c r="D26" s="12" t="s">
        <v>995</v>
      </c>
      <c r="E26" s="13" t="s">
        <v>996</v>
      </c>
      <c r="F26" s="18" t="s">
        <v>1187</v>
      </c>
      <c r="G26" s="14">
        <v>22.12</v>
      </c>
      <c r="H26" s="14">
        <f>IF(Tabla3[[#This Row],[Precio]]&gt;=1001,Tabla3[[#This Row],[Precio]]-(Tabla3[[#This Row],[Precio]]*2.5%),IF(Tabla3[[#This Row],[Precio]]&gt;=251,Tabla3[[#This Row],[Precio]]-(Tabla3[[#This Row],[Precio]]*2%),IF(Tabla3[[#This Row],[Precio]]&gt;=50,Tabla3[[#This Row],[Precio]]-(Tabla3[[#This Row],[Precio]]*0.5%),Tabla3[[#This Row],[Precio]])))</f>
        <v>22.12</v>
      </c>
      <c r="I26" s="15" t="str">
        <f>HYPERLINK(CONCATENATE("http://www.mercadopublico.cl/TiendaFicha/Ficha?idProducto=",Tabla3[[#This Row],[ID]]))</f>
        <v>http://www.mercadopublico.cl/TiendaFicha/Ficha?idProducto=1390512</v>
      </c>
      <c r="J26" s="15" t="str">
        <f>HYPERLINK(Tabla3[[#This Row],[Link1]],"Link")</f>
        <v>Link</v>
      </c>
    </row>
    <row r="27" spans="1:10" ht="48" customHeight="1" x14ac:dyDescent="0.25">
      <c r="A27" s="12">
        <v>1390513</v>
      </c>
      <c r="B27" s="12" t="s">
        <v>112</v>
      </c>
      <c r="C27" s="12" t="s">
        <v>11</v>
      </c>
      <c r="D27" s="12" t="s">
        <v>1828</v>
      </c>
      <c r="E27" s="13" t="s">
        <v>1829</v>
      </c>
      <c r="F27" s="18" t="s">
        <v>1830</v>
      </c>
      <c r="G27" s="14">
        <v>13.67</v>
      </c>
      <c r="H27" s="14">
        <f>IF(Tabla3[[#This Row],[Precio]]&gt;=1001,Tabla3[[#This Row],[Precio]]-(Tabla3[[#This Row],[Precio]]*2.5%),IF(Tabla3[[#This Row],[Precio]]&gt;=251,Tabla3[[#This Row],[Precio]]-(Tabla3[[#This Row],[Precio]]*2%),IF(Tabla3[[#This Row],[Precio]]&gt;=50,Tabla3[[#This Row],[Precio]]-(Tabla3[[#This Row],[Precio]]*0.5%),Tabla3[[#This Row],[Precio]])))</f>
        <v>13.67</v>
      </c>
      <c r="I27" s="15" t="str">
        <f>HYPERLINK(CONCATENATE("http://www.mercadopublico.cl/TiendaFicha/Ficha?idProducto=",Tabla3[[#This Row],[ID]]))</f>
        <v>http://www.mercadopublico.cl/TiendaFicha/Ficha?idProducto=1390513</v>
      </c>
      <c r="J27" s="15" t="str">
        <f>HYPERLINK(Tabla3[[#This Row],[Link1]],"Link")</f>
        <v>Link</v>
      </c>
    </row>
    <row r="28" spans="1:10" ht="48" customHeight="1" x14ac:dyDescent="0.25">
      <c r="A28" s="12">
        <v>1390516</v>
      </c>
      <c r="B28" s="12" t="s">
        <v>112</v>
      </c>
      <c r="C28" s="12" t="s">
        <v>11</v>
      </c>
      <c r="D28" s="12" t="s">
        <v>1831</v>
      </c>
      <c r="E28" s="13" t="s">
        <v>1832</v>
      </c>
      <c r="F28" s="18" t="s">
        <v>1833</v>
      </c>
      <c r="G28" s="14">
        <v>13.45</v>
      </c>
      <c r="H28" s="14">
        <f>IF(Tabla3[[#This Row],[Precio]]&gt;=1001,Tabla3[[#This Row],[Precio]]-(Tabla3[[#This Row],[Precio]]*2.5%),IF(Tabla3[[#This Row],[Precio]]&gt;=251,Tabla3[[#This Row],[Precio]]-(Tabla3[[#This Row],[Precio]]*2%),IF(Tabla3[[#This Row],[Precio]]&gt;=50,Tabla3[[#This Row],[Precio]]-(Tabla3[[#This Row],[Precio]]*0.5%),Tabla3[[#This Row],[Precio]])))</f>
        <v>13.45</v>
      </c>
      <c r="I28" s="15" t="str">
        <f>HYPERLINK(CONCATENATE("http://www.mercadopublico.cl/TiendaFicha/Ficha?idProducto=",Tabla3[[#This Row],[ID]]))</f>
        <v>http://www.mercadopublico.cl/TiendaFicha/Ficha?idProducto=1390516</v>
      </c>
      <c r="J28" s="15" t="str">
        <f>HYPERLINK(Tabla3[[#This Row],[Link1]],"Link")</f>
        <v>Link</v>
      </c>
    </row>
    <row r="29" spans="1:10" ht="48" customHeight="1" x14ac:dyDescent="0.25">
      <c r="A29" s="12">
        <v>1390518</v>
      </c>
      <c r="B29" s="12" t="s">
        <v>112</v>
      </c>
      <c r="C29" s="12" t="s">
        <v>11</v>
      </c>
      <c r="D29" s="12" t="s">
        <v>1834</v>
      </c>
      <c r="E29" s="13" t="s">
        <v>1835</v>
      </c>
      <c r="F29" s="18" t="s">
        <v>1836</v>
      </c>
      <c r="G29" s="14">
        <v>14.42</v>
      </c>
      <c r="H29" s="14">
        <f>IF(Tabla3[[#This Row],[Precio]]&gt;=1001,Tabla3[[#This Row],[Precio]]-(Tabla3[[#This Row],[Precio]]*2.5%),IF(Tabla3[[#This Row],[Precio]]&gt;=251,Tabla3[[#This Row],[Precio]]-(Tabla3[[#This Row],[Precio]]*2%),IF(Tabla3[[#This Row],[Precio]]&gt;=50,Tabla3[[#This Row],[Precio]]-(Tabla3[[#This Row],[Precio]]*0.5%),Tabla3[[#This Row],[Precio]])))</f>
        <v>14.42</v>
      </c>
      <c r="I29" s="15" t="str">
        <f>HYPERLINK(CONCATENATE("http://www.mercadopublico.cl/TiendaFicha/Ficha?idProducto=",Tabla3[[#This Row],[ID]]))</f>
        <v>http://www.mercadopublico.cl/TiendaFicha/Ficha?idProducto=1390518</v>
      </c>
      <c r="J29" s="15" t="str">
        <f>HYPERLINK(Tabla3[[#This Row],[Link1]],"Link")</f>
        <v>Link</v>
      </c>
    </row>
    <row r="30" spans="1:10" ht="48" customHeight="1" x14ac:dyDescent="0.25">
      <c r="A30" s="12">
        <v>1390520</v>
      </c>
      <c r="B30" s="12" t="s">
        <v>112</v>
      </c>
      <c r="C30" s="12" t="s">
        <v>11</v>
      </c>
      <c r="D30" s="12" t="s">
        <v>997</v>
      </c>
      <c r="E30" s="13" t="s">
        <v>998</v>
      </c>
      <c r="F30" s="18" t="s">
        <v>1188</v>
      </c>
      <c r="G30" s="14">
        <v>20</v>
      </c>
      <c r="H30" s="14">
        <f>IF(Tabla3[[#This Row],[Precio]]&gt;=1001,Tabla3[[#This Row],[Precio]]-(Tabla3[[#This Row],[Precio]]*2.5%),IF(Tabla3[[#This Row],[Precio]]&gt;=251,Tabla3[[#This Row],[Precio]]-(Tabla3[[#This Row],[Precio]]*2%),IF(Tabla3[[#This Row],[Precio]]&gt;=50,Tabla3[[#This Row],[Precio]]-(Tabla3[[#This Row],[Precio]]*0.5%),Tabla3[[#This Row],[Precio]])))</f>
        <v>20</v>
      </c>
      <c r="I30" s="15" t="str">
        <f>HYPERLINK(CONCATENATE("http://www.mercadopublico.cl/TiendaFicha/Ficha?idProducto=",Tabla3[[#This Row],[ID]]))</f>
        <v>http://www.mercadopublico.cl/TiendaFicha/Ficha?idProducto=1390520</v>
      </c>
      <c r="J30" s="15" t="str">
        <f>HYPERLINK(Tabla3[[#This Row],[Link1]],"Link")</f>
        <v>Link</v>
      </c>
    </row>
    <row r="31" spans="1:10" ht="48" customHeight="1" x14ac:dyDescent="0.25">
      <c r="A31" s="12">
        <v>1390522</v>
      </c>
      <c r="B31" s="12" t="s">
        <v>112</v>
      </c>
      <c r="C31" s="12" t="s">
        <v>11</v>
      </c>
      <c r="D31" s="12" t="s">
        <v>999</v>
      </c>
      <c r="E31" s="13" t="s">
        <v>1000</v>
      </c>
      <c r="F31" s="18" t="s">
        <v>1189</v>
      </c>
      <c r="G31" s="14">
        <v>37.65</v>
      </c>
      <c r="H31" s="14">
        <f>IF(Tabla3[[#This Row],[Precio]]&gt;=1001,Tabla3[[#This Row],[Precio]]-(Tabla3[[#This Row],[Precio]]*2.5%),IF(Tabla3[[#This Row],[Precio]]&gt;=251,Tabla3[[#This Row],[Precio]]-(Tabla3[[#This Row],[Precio]]*2%),IF(Tabla3[[#This Row],[Precio]]&gt;=50,Tabla3[[#This Row],[Precio]]-(Tabla3[[#This Row],[Precio]]*0.5%),Tabla3[[#This Row],[Precio]])))</f>
        <v>37.65</v>
      </c>
      <c r="I31" s="15" t="str">
        <f>HYPERLINK(CONCATENATE("http://www.mercadopublico.cl/TiendaFicha/Ficha?idProducto=",Tabla3[[#This Row],[ID]]))</f>
        <v>http://www.mercadopublico.cl/TiendaFicha/Ficha?idProducto=1390522</v>
      </c>
      <c r="J31" s="15" t="str">
        <f>HYPERLINK(Tabla3[[#This Row],[Link1]],"Link")</f>
        <v>Link</v>
      </c>
    </row>
    <row r="32" spans="1:10" ht="48" customHeight="1" x14ac:dyDescent="0.25">
      <c r="A32" s="12">
        <v>1331539</v>
      </c>
      <c r="B32" s="12" t="s">
        <v>112</v>
      </c>
      <c r="C32" s="12" t="s">
        <v>19</v>
      </c>
      <c r="D32" s="12" t="s">
        <v>171</v>
      </c>
      <c r="E32" s="13" t="s">
        <v>699</v>
      </c>
      <c r="F32" s="18" t="s">
        <v>172</v>
      </c>
      <c r="G32" s="14">
        <v>9.3000000000000007</v>
      </c>
      <c r="H32" s="14">
        <f>IF(Tabla3[[#This Row],[Precio]]&gt;=1001,Tabla3[[#This Row],[Precio]]-(Tabla3[[#This Row],[Precio]]*2.5%),IF(Tabla3[[#This Row],[Precio]]&gt;=251,Tabla3[[#This Row],[Precio]]-(Tabla3[[#This Row],[Precio]]*2%),IF(Tabla3[[#This Row],[Precio]]&gt;=50,Tabla3[[#This Row],[Precio]]-(Tabla3[[#This Row],[Precio]]*0.5%),Tabla3[[#This Row],[Precio]])))</f>
        <v>9.3000000000000007</v>
      </c>
      <c r="I32" s="15" t="str">
        <f>HYPERLINK(CONCATENATE("http://www.mercadopublico.cl/TiendaFicha/Ficha?idProducto=",Tabla3[[#This Row],[ID]]))</f>
        <v>http://www.mercadopublico.cl/TiendaFicha/Ficha?idProducto=1331539</v>
      </c>
      <c r="J32" s="15" t="str">
        <f>HYPERLINK(Tabla3[[#This Row],[Link1]],"Link")</f>
        <v>Link</v>
      </c>
    </row>
    <row r="33" spans="1:10" ht="48" customHeight="1" x14ac:dyDescent="0.25">
      <c r="A33" s="12">
        <v>1331543</v>
      </c>
      <c r="B33" s="12" t="s">
        <v>112</v>
      </c>
      <c r="C33" s="12" t="s">
        <v>19</v>
      </c>
      <c r="D33" s="12" t="s">
        <v>175</v>
      </c>
      <c r="E33" s="13" t="s">
        <v>700</v>
      </c>
      <c r="F33" s="18" t="s">
        <v>176</v>
      </c>
      <c r="G33" s="14">
        <v>9.3000000000000007</v>
      </c>
      <c r="H33" s="14">
        <f>IF(Tabla3[[#This Row],[Precio]]&gt;=1001,Tabla3[[#This Row],[Precio]]-(Tabla3[[#This Row],[Precio]]*2.5%),IF(Tabla3[[#This Row],[Precio]]&gt;=251,Tabla3[[#This Row],[Precio]]-(Tabla3[[#This Row],[Precio]]*2%),IF(Tabla3[[#This Row],[Precio]]&gt;=50,Tabla3[[#This Row],[Precio]]-(Tabla3[[#This Row],[Precio]]*0.5%),Tabla3[[#This Row],[Precio]])))</f>
        <v>9.3000000000000007</v>
      </c>
      <c r="I33" s="15" t="str">
        <f>HYPERLINK(CONCATENATE("http://www.mercadopublico.cl/TiendaFicha/Ficha?idProducto=",Tabla3[[#This Row],[ID]]))</f>
        <v>http://www.mercadopublico.cl/TiendaFicha/Ficha?idProducto=1331543</v>
      </c>
      <c r="J33" s="15" t="str">
        <f>HYPERLINK(Tabla3[[#This Row],[Link1]],"Link")</f>
        <v>Link</v>
      </c>
    </row>
    <row r="34" spans="1:10" ht="48" customHeight="1" x14ac:dyDescent="0.25">
      <c r="A34" s="12">
        <v>1331544</v>
      </c>
      <c r="B34" s="12" t="s">
        <v>112</v>
      </c>
      <c r="C34" s="12" t="s">
        <v>19</v>
      </c>
      <c r="D34" s="12" t="s">
        <v>173</v>
      </c>
      <c r="E34" s="13" t="s">
        <v>701</v>
      </c>
      <c r="F34" s="18" t="s">
        <v>174</v>
      </c>
      <c r="G34" s="14">
        <v>9.3000000000000007</v>
      </c>
      <c r="H34" s="14">
        <f>IF(Tabla3[[#This Row],[Precio]]&gt;=1001,Tabla3[[#This Row],[Precio]]-(Tabla3[[#This Row],[Precio]]*2.5%),IF(Tabla3[[#This Row],[Precio]]&gt;=251,Tabla3[[#This Row],[Precio]]-(Tabla3[[#This Row],[Precio]]*2%),IF(Tabla3[[#This Row],[Precio]]&gt;=50,Tabla3[[#This Row],[Precio]]-(Tabla3[[#This Row],[Precio]]*0.5%),Tabla3[[#This Row],[Precio]])))</f>
        <v>9.3000000000000007</v>
      </c>
      <c r="I34" s="15" t="str">
        <f>HYPERLINK(CONCATENATE("http://www.mercadopublico.cl/TiendaFicha/Ficha?idProducto=",Tabla3[[#This Row],[ID]]))</f>
        <v>http://www.mercadopublico.cl/TiendaFicha/Ficha?idProducto=1331544</v>
      </c>
      <c r="J34" s="15" t="str">
        <f>HYPERLINK(Tabla3[[#This Row],[Link1]],"Link")</f>
        <v>Link</v>
      </c>
    </row>
    <row r="35" spans="1:10" ht="48" customHeight="1" x14ac:dyDescent="0.25">
      <c r="A35" s="12">
        <v>1331547</v>
      </c>
      <c r="B35" s="12" t="s">
        <v>112</v>
      </c>
      <c r="C35" s="12" t="s">
        <v>19</v>
      </c>
      <c r="D35" s="12" t="s">
        <v>177</v>
      </c>
      <c r="E35" s="13" t="s">
        <v>702</v>
      </c>
      <c r="F35" s="18" t="s">
        <v>178</v>
      </c>
      <c r="G35" s="14">
        <v>9.3000000000000007</v>
      </c>
      <c r="H35" s="14">
        <f>IF(Tabla3[[#This Row],[Precio]]&gt;=1001,Tabla3[[#This Row],[Precio]]-(Tabla3[[#This Row],[Precio]]*2.5%),IF(Tabla3[[#This Row],[Precio]]&gt;=251,Tabla3[[#This Row],[Precio]]-(Tabla3[[#This Row],[Precio]]*2%),IF(Tabla3[[#This Row],[Precio]]&gt;=50,Tabla3[[#This Row],[Precio]]-(Tabla3[[#This Row],[Precio]]*0.5%),Tabla3[[#This Row],[Precio]])))</f>
        <v>9.3000000000000007</v>
      </c>
      <c r="I35" s="15" t="str">
        <f>HYPERLINK(CONCATENATE("http://www.mercadopublico.cl/TiendaFicha/Ficha?idProducto=",Tabla3[[#This Row],[ID]]))</f>
        <v>http://www.mercadopublico.cl/TiendaFicha/Ficha?idProducto=1331547</v>
      </c>
      <c r="J35" s="15" t="str">
        <f>HYPERLINK(Tabla3[[#This Row],[Link1]],"Link")</f>
        <v>Link</v>
      </c>
    </row>
    <row r="36" spans="1:10" ht="48" customHeight="1" x14ac:dyDescent="0.25">
      <c r="A36" s="12">
        <v>1334231</v>
      </c>
      <c r="B36" s="12" t="s">
        <v>112</v>
      </c>
      <c r="C36" s="12" t="s">
        <v>19</v>
      </c>
      <c r="D36" s="12" t="s">
        <v>1770</v>
      </c>
      <c r="E36" s="13" t="s">
        <v>1771</v>
      </c>
      <c r="F36" s="18" t="s">
        <v>1772</v>
      </c>
      <c r="G36" s="14">
        <v>75.44</v>
      </c>
      <c r="H36" s="14">
        <f>IF(Tabla3[[#This Row],[Precio]]&gt;=1001,Tabla3[[#This Row],[Precio]]-(Tabla3[[#This Row],[Precio]]*2.5%),IF(Tabla3[[#This Row],[Precio]]&gt;=251,Tabla3[[#This Row],[Precio]]-(Tabla3[[#This Row],[Precio]]*2%),IF(Tabla3[[#This Row],[Precio]]&gt;=50,Tabla3[[#This Row],[Precio]]-(Tabla3[[#This Row],[Precio]]*0.5%),Tabla3[[#This Row],[Precio]])))</f>
        <v>75.062799999999996</v>
      </c>
      <c r="I36" s="15" t="str">
        <f>HYPERLINK(CONCATENATE("http://www.mercadopublico.cl/TiendaFicha/Ficha?idProducto=",Tabla3[[#This Row],[ID]]))</f>
        <v>http://www.mercadopublico.cl/TiendaFicha/Ficha?idProducto=1334231</v>
      </c>
      <c r="J36" s="15" t="str">
        <f>HYPERLINK(Tabla3[[#This Row],[Link1]],"Link")</f>
        <v>Link</v>
      </c>
    </row>
    <row r="37" spans="1:10" ht="48" customHeight="1" x14ac:dyDescent="0.25">
      <c r="A37" s="12">
        <v>1334232</v>
      </c>
      <c r="B37" s="12" t="s">
        <v>112</v>
      </c>
      <c r="C37" s="12" t="s">
        <v>19</v>
      </c>
      <c r="D37" s="12" t="s">
        <v>1773</v>
      </c>
      <c r="E37" s="13" t="s">
        <v>2156</v>
      </c>
      <c r="F37" s="18" t="s">
        <v>1774</v>
      </c>
      <c r="G37" s="14">
        <v>75.44</v>
      </c>
      <c r="H37" s="14">
        <f>IF(Tabla3[[#This Row],[Precio]]&gt;=1001,Tabla3[[#This Row],[Precio]]-(Tabla3[[#This Row],[Precio]]*2.5%),IF(Tabla3[[#This Row],[Precio]]&gt;=251,Tabla3[[#This Row],[Precio]]-(Tabla3[[#This Row],[Precio]]*2%),IF(Tabla3[[#This Row],[Precio]]&gt;=50,Tabla3[[#This Row],[Precio]]-(Tabla3[[#This Row],[Precio]]*0.5%),Tabla3[[#This Row],[Precio]])))</f>
        <v>75.062799999999996</v>
      </c>
      <c r="I37" s="15" t="str">
        <f>HYPERLINK(CONCATENATE("http://www.mercadopublico.cl/TiendaFicha/Ficha?idProducto=",Tabla3[[#This Row],[ID]]))</f>
        <v>http://www.mercadopublico.cl/TiendaFicha/Ficha?idProducto=1334232</v>
      </c>
      <c r="J37" s="15" t="str">
        <f>HYPERLINK(Tabla3[[#This Row],[Link1]],"Link")</f>
        <v>Link</v>
      </c>
    </row>
    <row r="38" spans="1:10" ht="48" customHeight="1" x14ac:dyDescent="0.25">
      <c r="A38" s="12">
        <v>1334233</v>
      </c>
      <c r="B38" s="12" t="s">
        <v>112</v>
      </c>
      <c r="C38" s="12" t="s">
        <v>19</v>
      </c>
      <c r="D38" s="12" t="s">
        <v>1775</v>
      </c>
      <c r="E38" s="13" t="s">
        <v>2157</v>
      </c>
      <c r="F38" s="18" t="s">
        <v>1776</v>
      </c>
      <c r="G38" s="14">
        <v>75.44</v>
      </c>
      <c r="H38" s="14">
        <f>IF(Tabla3[[#This Row],[Precio]]&gt;=1001,Tabla3[[#This Row],[Precio]]-(Tabla3[[#This Row],[Precio]]*2.5%),IF(Tabla3[[#This Row],[Precio]]&gt;=251,Tabla3[[#This Row],[Precio]]-(Tabla3[[#This Row],[Precio]]*2%),IF(Tabla3[[#This Row],[Precio]]&gt;=50,Tabla3[[#This Row],[Precio]]-(Tabla3[[#This Row],[Precio]]*0.5%),Tabla3[[#This Row],[Precio]])))</f>
        <v>75.062799999999996</v>
      </c>
      <c r="I38" s="15" t="str">
        <f>HYPERLINK(CONCATENATE("http://www.mercadopublico.cl/TiendaFicha/Ficha?idProducto=",Tabla3[[#This Row],[ID]]))</f>
        <v>http://www.mercadopublico.cl/TiendaFicha/Ficha?idProducto=1334233</v>
      </c>
      <c r="J38" s="15" t="str">
        <f>HYPERLINK(Tabla3[[#This Row],[Link1]],"Link")</f>
        <v>Link</v>
      </c>
    </row>
    <row r="39" spans="1:10" ht="48" customHeight="1" x14ac:dyDescent="0.25">
      <c r="A39" s="12">
        <v>1334234</v>
      </c>
      <c r="B39" s="12" t="s">
        <v>112</v>
      </c>
      <c r="C39" s="12" t="s">
        <v>19</v>
      </c>
      <c r="D39" s="12" t="s">
        <v>1777</v>
      </c>
      <c r="E39" s="13" t="s">
        <v>2158</v>
      </c>
      <c r="F39" s="18" t="s">
        <v>1778</v>
      </c>
      <c r="G39" s="14">
        <v>75.92</v>
      </c>
      <c r="H39" s="14">
        <f>IF(Tabla3[[#This Row],[Precio]]&gt;=1001,Tabla3[[#This Row],[Precio]]-(Tabla3[[#This Row],[Precio]]*2.5%),IF(Tabla3[[#This Row],[Precio]]&gt;=251,Tabla3[[#This Row],[Precio]]-(Tabla3[[#This Row],[Precio]]*2%),IF(Tabla3[[#This Row],[Precio]]&gt;=50,Tabla3[[#This Row],[Precio]]-(Tabla3[[#This Row],[Precio]]*0.5%),Tabla3[[#This Row],[Precio]])))</f>
        <v>75.540400000000005</v>
      </c>
      <c r="I39" s="15" t="str">
        <f>HYPERLINK(CONCATENATE("http://www.mercadopublico.cl/TiendaFicha/Ficha?idProducto=",Tabla3[[#This Row],[ID]]))</f>
        <v>http://www.mercadopublico.cl/TiendaFicha/Ficha?idProducto=1334234</v>
      </c>
      <c r="J39" s="15" t="str">
        <f>HYPERLINK(Tabla3[[#This Row],[Link1]],"Link")</f>
        <v>Link</v>
      </c>
    </row>
    <row r="40" spans="1:10" ht="48" customHeight="1" x14ac:dyDescent="0.25">
      <c r="A40" s="12">
        <v>1334241</v>
      </c>
      <c r="B40" s="12" t="s">
        <v>112</v>
      </c>
      <c r="C40" s="12" t="s">
        <v>19</v>
      </c>
      <c r="D40" s="12" t="s">
        <v>1779</v>
      </c>
      <c r="E40" s="13" t="s">
        <v>1780</v>
      </c>
      <c r="F40" s="18" t="s">
        <v>1781</v>
      </c>
      <c r="G40" s="14">
        <v>76.260000000000005</v>
      </c>
      <c r="H40" s="14">
        <f>IF(Tabla3[[#This Row],[Precio]]&gt;=1001,Tabla3[[#This Row],[Precio]]-(Tabla3[[#This Row],[Precio]]*2.5%),IF(Tabla3[[#This Row],[Precio]]&gt;=251,Tabla3[[#This Row],[Precio]]-(Tabla3[[#This Row],[Precio]]*2%),IF(Tabla3[[#This Row],[Precio]]&gt;=50,Tabla3[[#This Row],[Precio]]-(Tabla3[[#This Row],[Precio]]*0.5%),Tabla3[[#This Row],[Precio]])))</f>
        <v>75.878700000000009</v>
      </c>
      <c r="I40" s="15" t="str">
        <f>HYPERLINK(CONCATENATE("http://www.mercadopublico.cl/TiendaFicha/Ficha?idProducto=",Tabla3[[#This Row],[ID]]))</f>
        <v>http://www.mercadopublico.cl/TiendaFicha/Ficha?idProducto=1334241</v>
      </c>
      <c r="J40" s="15" t="str">
        <f>HYPERLINK(Tabla3[[#This Row],[Link1]],"Link")</f>
        <v>Link</v>
      </c>
    </row>
    <row r="41" spans="1:10" ht="48" customHeight="1" x14ac:dyDescent="0.25">
      <c r="A41" s="12">
        <v>1171089</v>
      </c>
      <c r="B41" s="12" t="s">
        <v>112</v>
      </c>
      <c r="C41" s="12" t="s">
        <v>19</v>
      </c>
      <c r="D41" s="12" t="s">
        <v>2313</v>
      </c>
      <c r="E41" s="13" t="s">
        <v>2314</v>
      </c>
      <c r="F41" s="18"/>
      <c r="G41" s="14">
        <v>16.57</v>
      </c>
      <c r="H41" s="14">
        <f>IF(Tabla3[[#This Row],[Precio]]&gt;=1001,Tabla3[[#This Row],[Precio]]-(Tabla3[[#This Row],[Precio]]*2.5%),IF(Tabla3[[#This Row],[Precio]]&gt;=251,Tabla3[[#This Row],[Precio]]-(Tabla3[[#This Row],[Precio]]*2%),IF(Tabla3[[#This Row],[Precio]]&gt;=50,Tabla3[[#This Row],[Precio]]-(Tabla3[[#This Row],[Precio]]*0.5%),Tabla3[[#This Row],[Precio]])))</f>
        <v>16.57</v>
      </c>
      <c r="I41" s="15" t="str">
        <f>HYPERLINK(CONCATENATE("http://www.mercadopublico.cl/TiendaFicha/Ficha?idProducto=",Tabla3[[#This Row],[ID]]))</f>
        <v>http://www.mercadopublico.cl/TiendaFicha/Ficha?idProducto=1171089</v>
      </c>
      <c r="J41" s="15" t="str">
        <f>HYPERLINK(Tabla3[[#This Row],[Link1]],"Link")</f>
        <v>Link</v>
      </c>
    </row>
    <row r="42" spans="1:10" ht="48" customHeight="1" x14ac:dyDescent="0.25">
      <c r="A42" s="12">
        <v>1125354</v>
      </c>
      <c r="B42" s="12" t="s">
        <v>112</v>
      </c>
      <c r="C42" s="12" t="s">
        <v>19</v>
      </c>
      <c r="D42" s="12" t="s">
        <v>159</v>
      </c>
      <c r="E42" s="13" t="s">
        <v>713</v>
      </c>
      <c r="F42" s="18" t="s">
        <v>160</v>
      </c>
      <c r="G42" s="14">
        <v>26.8</v>
      </c>
      <c r="H42" s="14">
        <f>IF(Tabla3[[#This Row],[Precio]]&gt;=1001,Tabla3[[#This Row],[Precio]]-(Tabla3[[#This Row],[Precio]]*2.5%),IF(Tabla3[[#This Row],[Precio]]&gt;=251,Tabla3[[#This Row],[Precio]]-(Tabla3[[#This Row],[Precio]]*2%),IF(Tabla3[[#This Row],[Precio]]&gt;=50,Tabla3[[#This Row],[Precio]]-(Tabla3[[#This Row],[Precio]]*0.5%),Tabla3[[#This Row],[Precio]])))</f>
        <v>26.8</v>
      </c>
      <c r="I42" s="15" t="str">
        <f>HYPERLINK(CONCATENATE("http://www.mercadopublico.cl/TiendaFicha/Ficha?idProducto=",Tabla3[[#This Row],[ID]]))</f>
        <v>http://www.mercadopublico.cl/TiendaFicha/Ficha?idProducto=1125354</v>
      </c>
      <c r="J42" s="15" t="str">
        <f>HYPERLINK(Tabla3[[#This Row],[Link1]],"Link")</f>
        <v>Link</v>
      </c>
    </row>
    <row r="43" spans="1:10" ht="48" customHeight="1" x14ac:dyDescent="0.25">
      <c r="A43" s="12">
        <v>1125355</v>
      </c>
      <c r="B43" s="12" t="s">
        <v>112</v>
      </c>
      <c r="C43" s="12" t="s">
        <v>19</v>
      </c>
      <c r="D43" s="12" t="s">
        <v>163</v>
      </c>
      <c r="E43" s="13" t="s">
        <v>714</v>
      </c>
      <c r="F43" s="18" t="s">
        <v>164</v>
      </c>
      <c r="G43" s="14">
        <v>17.600000000000001</v>
      </c>
      <c r="H43" s="14">
        <f>IF(Tabla3[[#This Row],[Precio]]&gt;=1001,Tabla3[[#This Row],[Precio]]-(Tabla3[[#This Row],[Precio]]*2.5%),IF(Tabla3[[#This Row],[Precio]]&gt;=251,Tabla3[[#This Row],[Precio]]-(Tabla3[[#This Row],[Precio]]*2%),IF(Tabla3[[#This Row],[Precio]]&gt;=50,Tabla3[[#This Row],[Precio]]-(Tabla3[[#This Row],[Precio]]*0.5%),Tabla3[[#This Row],[Precio]])))</f>
        <v>17.600000000000001</v>
      </c>
      <c r="I43" s="15" t="str">
        <f>HYPERLINK(CONCATENATE("http://www.mercadopublico.cl/TiendaFicha/Ficha?idProducto=",Tabla3[[#This Row],[ID]]))</f>
        <v>http://www.mercadopublico.cl/TiendaFicha/Ficha?idProducto=1125355</v>
      </c>
      <c r="J43" s="15" t="str">
        <f>HYPERLINK(Tabla3[[#This Row],[Link1]],"Link")</f>
        <v>Link</v>
      </c>
    </row>
    <row r="44" spans="1:10" ht="48" customHeight="1" x14ac:dyDescent="0.25">
      <c r="A44" s="12">
        <v>1125357</v>
      </c>
      <c r="B44" s="12" t="s">
        <v>112</v>
      </c>
      <c r="C44" s="12" t="s">
        <v>19</v>
      </c>
      <c r="D44" s="12" t="s">
        <v>167</v>
      </c>
      <c r="E44" s="13" t="s">
        <v>715</v>
      </c>
      <c r="F44" s="18" t="s">
        <v>168</v>
      </c>
      <c r="G44" s="14">
        <v>11.7</v>
      </c>
      <c r="H44" s="14">
        <f>IF(Tabla3[[#This Row],[Precio]]&gt;=1001,Tabla3[[#This Row],[Precio]]-(Tabla3[[#This Row],[Precio]]*2.5%),IF(Tabla3[[#This Row],[Precio]]&gt;=251,Tabla3[[#This Row],[Precio]]-(Tabla3[[#This Row],[Precio]]*2%),IF(Tabla3[[#This Row],[Precio]]&gt;=50,Tabla3[[#This Row],[Precio]]-(Tabla3[[#This Row],[Precio]]*0.5%),Tabla3[[#This Row],[Precio]])))</f>
        <v>11.7</v>
      </c>
      <c r="I44" s="15" t="str">
        <f>HYPERLINK(CONCATENATE("http://www.mercadopublico.cl/TiendaFicha/Ficha?idProducto=",Tabla3[[#This Row],[ID]]))</f>
        <v>http://www.mercadopublico.cl/TiendaFicha/Ficha?idProducto=1125357</v>
      </c>
      <c r="J44" s="15" t="str">
        <f>HYPERLINK(Tabla3[[#This Row],[Link1]],"Link")</f>
        <v>Link</v>
      </c>
    </row>
    <row r="45" spans="1:10" ht="48" customHeight="1" x14ac:dyDescent="0.25">
      <c r="A45" s="12">
        <v>1125358</v>
      </c>
      <c r="B45" s="12" t="s">
        <v>112</v>
      </c>
      <c r="C45" s="12" t="s">
        <v>19</v>
      </c>
      <c r="D45" s="12" t="s">
        <v>1719</v>
      </c>
      <c r="E45" s="13" t="s">
        <v>1720</v>
      </c>
      <c r="F45" s="18" t="s">
        <v>1721</v>
      </c>
      <c r="G45" s="14">
        <v>15.45</v>
      </c>
      <c r="H45" s="14">
        <f>IF(Tabla3[[#This Row],[Precio]]&gt;=1001,Tabla3[[#This Row],[Precio]]-(Tabla3[[#This Row],[Precio]]*2.5%),IF(Tabla3[[#This Row],[Precio]]&gt;=251,Tabla3[[#This Row],[Precio]]-(Tabla3[[#This Row],[Precio]]*2%),IF(Tabla3[[#This Row],[Precio]]&gt;=50,Tabla3[[#This Row],[Precio]]-(Tabla3[[#This Row],[Precio]]*0.5%),Tabla3[[#This Row],[Precio]])))</f>
        <v>15.45</v>
      </c>
      <c r="I45" s="15" t="str">
        <f>HYPERLINK(CONCATENATE("http://www.mercadopublico.cl/TiendaFicha/Ficha?idProducto=",Tabla3[[#This Row],[ID]]))</f>
        <v>http://www.mercadopublico.cl/TiendaFicha/Ficha?idProducto=1125358</v>
      </c>
      <c r="J45" s="15" t="str">
        <f>HYPERLINK(Tabla3[[#This Row],[Link1]],"Link")</f>
        <v>Link</v>
      </c>
    </row>
    <row r="46" spans="1:10" ht="48" customHeight="1" x14ac:dyDescent="0.25">
      <c r="A46" s="12">
        <v>1125359</v>
      </c>
      <c r="B46" s="12" t="s">
        <v>112</v>
      </c>
      <c r="C46" s="12" t="s">
        <v>19</v>
      </c>
      <c r="D46" s="12" t="s">
        <v>1722</v>
      </c>
      <c r="E46" s="13" t="s">
        <v>1723</v>
      </c>
      <c r="F46" s="18" t="s">
        <v>1724</v>
      </c>
      <c r="G46" s="14">
        <v>15.67</v>
      </c>
      <c r="H46" s="14">
        <f>IF(Tabla3[[#This Row],[Precio]]&gt;=1001,Tabla3[[#This Row],[Precio]]-(Tabla3[[#This Row],[Precio]]*2.5%),IF(Tabla3[[#This Row],[Precio]]&gt;=251,Tabla3[[#This Row],[Precio]]-(Tabla3[[#This Row],[Precio]]*2%),IF(Tabla3[[#This Row],[Precio]]&gt;=50,Tabla3[[#This Row],[Precio]]-(Tabla3[[#This Row],[Precio]]*0.5%),Tabla3[[#This Row],[Precio]])))</f>
        <v>15.67</v>
      </c>
      <c r="I46" s="15" t="str">
        <f>HYPERLINK(CONCATENATE("http://www.mercadopublico.cl/TiendaFicha/Ficha?idProducto=",Tabla3[[#This Row],[ID]]))</f>
        <v>http://www.mercadopublico.cl/TiendaFicha/Ficha?idProducto=1125359</v>
      </c>
      <c r="J46" s="15" t="str">
        <f>HYPERLINK(Tabla3[[#This Row],[Link1]],"Link")</f>
        <v>Link</v>
      </c>
    </row>
    <row r="47" spans="1:10" ht="48" customHeight="1" x14ac:dyDescent="0.25">
      <c r="A47" s="12">
        <v>1125360</v>
      </c>
      <c r="B47" s="12" t="s">
        <v>112</v>
      </c>
      <c r="C47" s="12" t="s">
        <v>19</v>
      </c>
      <c r="D47" s="12" t="s">
        <v>1725</v>
      </c>
      <c r="E47" s="13" t="s">
        <v>1726</v>
      </c>
      <c r="F47" s="18" t="s">
        <v>1727</v>
      </c>
      <c r="G47" s="14">
        <v>15.67</v>
      </c>
      <c r="H47" s="14">
        <f>IF(Tabla3[[#This Row],[Precio]]&gt;=1001,Tabla3[[#This Row],[Precio]]-(Tabla3[[#This Row],[Precio]]*2.5%),IF(Tabla3[[#This Row],[Precio]]&gt;=251,Tabla3[[#This Row],[Precio]]-(Tabla3[[#This Row],[Precio]]*2%),IF(Tabla3[[#This Row],[Precio]]&gt;=50,Tabla3[[#This Row],[Precio]]-(Tabla3[[#This Row],[Precio]]*0.5%),Tabla3[[#This Row],[Precio]])))</f>
        <v>15.67</v>
      </c>
      <c r="I47" s="15" t="str">
        <f>HYPERLINK(CONCATENATE("http://www.mercadopublico.cl/TiendaFicha/Ficha?idProducto=",Tabla3[[#This Row],[ID]]))</f>
        <v>http://www.mercadopublico.cl/TiendaFicha/Ficha?idProducto=1125360</v>
      </c>
      <c r="J47" s="15" t="str">
        <f>HYPERLINK(Tabla3[[#This Row],[Link1]],"Link")</f>
        <v>Link</v>
      </c>
    </row>
    <row r="48" spans="1:10" ht="48" customHeight="1" x14ac:dyDescent="0.25">
      <c r="A48" s="12">
        <v>1125362</v>
      </c>
      <c r="B48" s="12" t="s">
        <v>112</v>
      </c>
      <c r="C48" s="12" t="s">
        <v>19</v>
      </c>
      <c r="D48" s="12" t="s">
        <v>1049</v>
      </c>
      <c r="E48" s="13" t="s">
        <v>1050</v>
      </c>
      <c r="F48" s="18" t="s">
        <v>1191</v>
      </c>
      <c r="G48" s="14">
        <v>15</v>
      </c>
      <c r="H48" s="14">
        <f>IF(Tabla3[[#This Row],[Precio]]&gt;=1001,Tabla3[[#This Row],[Precio]]-(Tabla3[[#This Row],[Precio]]*2.5%),IF(Tabla3[[#This Row],[Precio]]&gt;=251,Tabla3[[#This Row],[Precio]]-(Tabla3[[#This Row],[Precio]]*2%),IF(Tabla3[[#This Row],[Precio]]&gt;=50,Tabla3[[#This Row],[Precio]]-(Tabla3[[#This Row],[Precio]]*0.5%),Tabla3[[#This Row],[Precio]])))</f>
        <v>15</v>
      </c>
      <c r="I48" s="15" t="str">
        <f>HYPERLINK(CONCATENATE("http://www.mercadopublico.cl/TiendaFicha/Ficha?idProducto=",Tabla3[[#This Row],[ID]]))</f>
        <v>http://www.mercadopublico.cl/TiendaFicha/Ficha?idProducto=1125362</v>
      </c>
      <c r="J48" s="15" t="str">
        <f>HYPERLINK(Tabla3[[#This Row],[Link1]],"Link")</f>
        <v>Link</v>
      </c>
    </row>
    <row r="49" spans="1:10" ht="48" customHeight="1" x14ac:dyDescent="0.25">
      <c r="A49" s="12">
        <v>1125364</v>
      </c>
      <c r="B49" s="12" t="s">
        <v>112</v>
      </c>
      <c r="C49" s="12" t="s">
        <v>19</v>
      </c>
      <c r="D49" s="12" t="s">
        <v>1728</v>
      </c>
      <c r="E49" s="13" t="s">
        <v>1729</v>
      </c>
      <c r="F49" s="18" t="s">
        <v>1730</v>
      </c>
      <c r="G49" s="14">
        <v>15.67</v>
      </c>
      <c r="H49" s="14">
        <f>IF(Tabla3[[#This Row],[Precio]]&gt;=1001,Tabla3[[#This Row],[Precio]]-(Tabla3[[#This Row],[Precio]]*2.5%),IF(Tabla3[[#This Row],[Precio]]&gt;=251,Tabla3[[#This Row],[Precio]]-(Tabla3[[#This Row],[Precio]]*2%),IF(Tabla3[[#This Row],[Precio]]&gt;=50,Tabla3[[#This Row],[Precio]]-(Tabla3[[#This Row],[Precio]]*0.5%),Tabla3[[#This Row],[Precio]])))</f>
        <v>15.67</v>
      </c>
      <c r="I49" s="15" t="str">
        <f>HYPERLINK(CONCATENATE("http://www.mercadopublico.cl/TiendaFicha/Ficha?idProducto=",Tabla3[[#This Row],[ID]]))</f>
        <v>http://www.mercadopublico.cl/TiendaFicha/Ficha?idProducto=1125364</v>
      </c>
      <c r="J49" s="15" t="str">
        <f>HYPERLINK(Tabla3[[#This Row],[Link1]],"Link")</f>
        <v>Link</v>
      </c>
    </row>
    <row r="50" spans="1:10" ht="48" customHeight="1" x14ac:dyDescent="0.25">
      <c r="A50" s="12">
        <v>1125365</v>
      </c>
      <c r="B50" s="12" t="s">
        <v>112</v>
      </c>
      <c r="C50" s="12" t="s">
        <v>19</v>
      </c>
      <c r="D50" s="12" t="s">
        <v>1051</v>
      </c>
      <c r="E50" s="13" t="s">
        <v>1052</v>
      </c>
      <c r="F50" s="18" t="s">
        <v>1192</v>
      </c>
      <c r="G50" s="14">
        <v>14.1</v>
      </c>
      <c r="H50" s="14">
        <f>IF(Tabla3[[#This Row],[Precio]]&gt;=1001,Tabla3[[#This Row],[Precio]]-(Tabla3[[#This Row],[Precio]]*2.5%),IF(Tabla3[[#This Row],[Precio]]&gt;=251,Tabla3[[#This Row],[Precio]]-(Tabla3[[#This Row],[Precio]]*2%),IF(Tabla3[[#This Row],[Precio]]&gt;=50,Tabla3[[#This Row],[Precio]]-(Tabla3[[#This Row],[Precio]]*0.5%),Tabla3[[#This Row],[Precio]])))</f>
        <v>14.1</v>
      </c>
      <c r="I50" s="15" t="str">
        <f>HYPERLINK(CONCATENATE("http://www.mercadopublico.cl/TiendaFicha/Ficha?idProducto=",Tabla3[[#This Row],[ID]]))</f>
        <v>http://www.mercadopublico.cl/TiendaFicha/Ficha?idProducto=1125365</v>
      </c>
      <c r="J50" s="15" t="str">
        <f>HYPERLINK(Tabla3[[#This Row],[Link1]],"Link")</f>
        <v>Link</v>
      </c>
    </row>
    <row r="51" spans="1:10" ht="48" customHeight="1" x14ac:dyDescent="0.25">
      <c r="A51" s="12">
        <v>1125367</v>
      </c>
      <c r="B51" s="12" t="s">
        <v>112</v>
      </c>
      <c r="C51" s="12" t="s">
        <v>19</v>
      </c>
      <c r="D51" s="12" t="s">
        <v>179</v>
      </c>
      <c r="E51" s="13" t="s">
        <v>716</v>
      </c>
      <c r="F51" s="18" t="s">
        <v>180</v>
      </c>
      <c r="G51" s="14">
        <v>75.17</v>
      </c>
      <c r="H51" s="14">
        <f>IF(Tabla3[[#This Row],[Precio]]&gt;=1001,Tabla3[[#This Row],[Precio]]-(Tabla3[[#This Row],[Precio]]*2.5%),IF(Tabla3[[#This Row],[Precio]]&gt;=251,Tabla3[[#This Row],[Precio]]-(Tabla3[[#This Row],[Precio]]*2%),IF(Tabla3[[#This Row],[Precio]]&gt;=50,Tabla3[[#This Row],[Precio]]-(Tabla3[[#This Row],[Precio]]*0.5%),Tabla3[[#This Row],[Precio]])))</f>
        <v>74.794150000000002</v>
      </c>
      <c r="I51" s="15" t="str">
        <f>HYPERLINK(CONCATENATE("http://www.mercadopublico.cl/TiendaFicha/Ficha?idProducto=",Tabla3[[#This Row],[ID]]))</f>
        <v>http://www.mercadopublico.cl/TiendaFicha/Ficha?idProducto=1125367</v>
      </c>
      <c r="J51" s="15" t="str">
        <f>HYPERLINK(Tabla3[[#This Row],[Link1]],"Link")</f>
        <v>Link</v>
      </c>
    </row>
    <row r="52" spans="1:10" ht="48" customHeight="1" x14ac:dyDescent="0.25">
      <c r="A52" s="12">
        <v>1322263</v>
      </c>
      <c r="B52" s="12" t="s">
        <v>112</v>
      </c>
      <c r="C52" s="12" t="s">
        <v>19</v>
      </c>
      <c r="D52" s="12" t="s">
        <v>181</v>
      </c>
      <c r="E52" s="13" t="s">
        <v>704</v>
      </c>
      <c r="F52" s="18" t="s">
        <v>182</v>
      </c>
      <c r="G52" s="14">
        <v>156</v>
      </c>
      <c r="H52" s="14">
        <f>IF(Tabla3[[#This Row],[Precio]]&gt;=1001,Tabla3[[#This Row],[Precio]]-(Tabla3[[#This Row],[Precio]]*2.5%),IF(Tabla3[[#This Row],[Precio]]&gt;=251,Tabla3[[#This Row],[Precio]]-(Tabla3[[#This Row],[Precio]]*2%),IF(Tabla3[[#This Row],[Precio]]&gt;=50,Tabla3[[#This Row],[Precio]]-(Tabla3[[#This Row],[Precio]]*0.5%),Tabla3[[#This Row],[Precio]])))</f>
        <v>155.22</v>
      </c>
      <c r="I52" s="15" t="str">
        <f>HYPERLINK(CONCATENATE("http://www.mercadopublico.cl/TiendaFicha/Ficha?idProducto=",Tabla3[[#This Row],[ID]]))</f>
        <v>http://www.mercadopublico.cl/TiendaFicha/Ficha?idProducto=1322263</v>
      </c>
      <c r="J52" s="15" t="str">
        <f>HYPERLINK(Tabla3[[#This Row],[Link1]],"Link")</f>
        <v>Link</v>
      </c>
    </row>
    <row r="53" spans="1:10" ht="48" customHeight="1" x14ac:dyDescent="0.25">
      <c r="A53" s="12">
        <v>1322271</v>
      </c>
      <c r="B53" s="12" t="s">
        <v>112</v>
      </c>
      <c r="C53" s="12" t="s">
        <v>19</v>
      </c>
      <c r="D53" s="12" t="s">
        <v>183</v>
      </c>
      <c r="E53" s="13" t="s">
        <v>705</v>
      </c>
      <c r="F53" s="18" t="s">
        <v>184</v>
      </c>
      <c r="G53" s="14">
        <v>156</v>
      </c>
      <c r="H53" s="14">
        <f>IF(Tabla3[[#This Row],[Precio]]&gt;=1001,Tabla3[[#This Row],[Precio]]-(Tabla3[[#This Row],[Precio]]*2.5%),IF(Tabla3[[#This Row],[Precio]]&gt;=251,Tabla3[[#This Row],[Precio]]-(Tabla3[[#This Row],[Precio]]*2%),IF(Tabla3[[#This Row],[Precio]]&gt;=50,Tabla3[[#This Row],[Precio]]-(Tabla3[[#This Row],[Precio]]*0.5%),Tabla3[[#This Row],[Precio]])))</f>
        <v>155.22</v>
      </c>
      <c r="I53" s="15" t="str">
        <f>HYPERLINK(CONCATENATE("http://www.mercadopublico.cl/TiendaFicha/Ficha?idProducto=",Tabla3[[#This Row],[ID]]))</f>
        <v>http://www.mercadopublico.cl/TiendaFicha/Ficha?idProducto=1322271</v>
      </c>
      <c r="J53" s="15" t="str">
        <f>HYPERLINK(Tabla3[[#This Row],[Link1]],"Link")</f>
        <v>Link</v>
      </c>
    </row>
    <row r="54" spans="1:10" ht="48" customHeight="1" x14ac:dyDescent="0.25">
      <c r="A54" s="12">
        <v>1322413</v>
      </c>
      <c r="B54" s="12" t="s">
        <v>112</v>
      </c>
      <c r="C54" s="12" t="s">
        <v>19</v>
      </c>
      <c r="D54" s="12" t="s">
        <v>185</v>
      </c>
      <c r="E54" s="13" t="s">
        <v>706</v>
      </c>
      <c r="F54" s="18" t="s">
        <v>186</v>
      </c>
      <c r="G54" s="14">
        <v>156</v>
      </c>
      <c r="H54" s="14">
        <f>IF(Tabla3[[#This Row],[Precio]]&gt;=1001,Tabla3[[#This Row],[Precio]]-(Tabla3[[#This Row],[Precio]]*2.5%),IF(Tabla3[[#This Row],[Precio]]&gt;=251,Tabla3[[#This Row],[Precio]]-(Tabla3[[#This Row],[Precio]]*2%),IF(Tabla3[[#This Row],[Precio]]&gt;=50,Tabla3[[#This Row],[Precio]]-(Tabla3[[#This Row],[Precio]]*0.5%),Tabla3[[#This Row],[Precio]])))</f>
        <v>155.22</v>
      </c>
      <c r="I54" s="15" t="str">
        <f>HYPERLINK(CONCATENATE("http://www.mercadopublico.cl/TiendaFicha/Ficha?idProducto=",Tabla3[[#This Row],[ID]]))</f>
        <v>http://www.mercadopublico.cl/TiendaFicha/Ficha?idProducto=1322413</v>
      </c>
      <c r="J54" s="15" t="str">
        <f>HYPERLINK(Tabla3[[#This Row],[Link1]],"Link")</f>
        <v>Link</v>
      </c>
    </row>
    <row r="55" spans="1:10" ht="48" customHeight="1" x14ac:dyDescent="0.25">
      <c r="A55" s="12">
        <v>1322415</v>
      </c>
      <c r="B55" s="12" t="s">
        <v>112</v>
      </c>
      <c r="C55" s="12" t="s">
        <v>19</v>
      </c>
      <c r="D55" s="12" t="s">
        <v>187</v>
      </c>
      <c r="E55" s="13" t="s">
        <v>707</v>
      </c>
      <c r="F55" s="18" t="s">
        <v>188</v>
      </c>
      <c r="G55" s="14">
        <v>156</v>
      </c>
      <c r="H55" s="14">
        <f>IF(Tabla3[[#This Row],[Precio]]&gt;=1001,Tabla3[[#This Row],[Precio]]-(Tabla3[[#This Row],[Precio]]*2.5%),IF(Tabla3[[#This Row],[Precio]]&gt;=251,Tabla3[[#This Row],[Precio]]-(Tabla3[[#This Row],[Precio]]*2%),IF(Tabla3[[#This Row],[Precio]]&gt;=50,Tabla3[[#This Row],[Precio]]-(Tabla3[[#This Row],[Precio]]*0.5%),Tabla3[[#This Row],[Precio]])))</f>
        <v>155.22</v>
      </c>
      <c r="I55" s="15" t="str">
        <f>HYPERLINK(CONCATENATE("http://www.mercadopublico.cl/TiendaFicha/Ficha?idProducto=",Tabla3[[#This Row],[ID]]))</f>
        <v>http://www.mercadopublico.cl/TiendaFicha/Ficha?idProducto=1322415</v>
      </c>
      <c r="J55" s="15" t="str">
        <f>HYPERLINK(Tabla3[[#This Row],[Link1]],"Link")</f>
        <v>Link</v>
      </c>
    </row>
    <row r="56" spans="1:10" ht="48" customHeight="1" x14ac:dyDescent="0.25">
      <c r="A56" s="12">
        <v>1322417</v>
      </c>
      <c r="B56" s="12" t="s">
        <v>112</v>
      </c>
      <c r="C56" s="12" t="s">
        <v>19</v>
      </c>
      <c r="D56" s="12" t="s">
        <v>189</v>
      </c>
      <c r="E56" s="13" t="s">
        <v>708</v>
      </c>
      <c r="F56" s="18" t="s">
        <v>190</v>
      </c>
      <c r="G56" s="14">
        <v>260</v>
      </c>
      <c r="H56" s="14">
        <f>IF(Tabla3[[#This Row],[Precio]]&gt;=1001,Tabla3[[#This Row],[Precio]]-(Tabla3[[#This Row],[Precio]]*2.5%),IF(Tabla3[[#This Row],[Precio]]&gt;=251,Tabla3[[#This Row],[Precio]]-(Tabla3[[#This Row],[Precio]]*2%),IF(Tabla3[[#This Row],[Precio]]&gt;=50,Tabla3[[#This Row],[Precio]]-(Tabla3[[#This Row],[Precio]]*0.5%),Tabla3[[#This Row],[Precio]])))</f>
        <v>254.8</v>
      </c>
      <c r="I56" s="15" t="str">
        <f>HYPERLINK(CONCATENATE("http://www.mercadopublico.cl/TiendaFicha/Ficha?idProducto=",Tabla3[[#This Row],[ID]]))</f>
        <v>http://www.mercadopublico.cl/TiendaFicha/Ficha?idProducto=1322417</v>
      </c>
      <c r="J56" s="15" t="str">
        <f>HYPERLINK(Tabla3[[#This Row],[Link1]],"Link")</f>
        <v>Link</v>
      </c>
    </row>
    <row r="57" spans="1:10" ht="48" customHeight="1" x14ac:dyDescent="0.25">
      <c r="A57" s="12">
        <v>1322418</v>
      </c>
      <c r="B57" s="12" t="s">
        <v>112</v>
      </c>
      <c r="C57" s="12" t="s">
        <v>19</v>
      </c>
      <c r="D57" s="12" t="s">
        <v>191</v>
      </c>
      <c r="E57" s="13" t="s">
        <v>709</v>
      </c>
      <c r="F57" s="18" t="s">
        <v>192</v>
      </c>
      <c r="G57" s="14">
        <v>260</v>
      </c>
      <c r="H57" s="14">
        <f>IF(Tabla3[[#This Row],[Precio]]&gt;=1001,Tabla3[[#This Row],[Precio]]-(Tabla3[[#This Row],[Precio]]*2.5%),IF(Tabla3[[#This Row],[Precio]]&gt;=251,Tabla3[[#This Row],[Precio]]-(Tabla3[[#This Row],[Precio]]*2%),IF(Tabla3[[#This Row],[Precio]]&gt;=50,Tabla3[[#This Row],[Precio]]-(Tabla3[[#This Row],[Precio]]*0.5%),Tabla3[[#This Row],[Precio]])))</f>
        <v>254.8</v>
      </c>
      <c r="I57" s="15" t="str">
        <f>HYPERLINK(CONCATENATE("http://www.mercadopublico.cl/TiendaFicha/Ficha?idProducto=",Tabla3[[#This Row],[ID]]))</f>
        <v>http://www.mercadopublico.cl/TiendaFicha/Ficha?idProducto=1322418</v>
      </c>
      <c r="J57" s="15" t="str">
        <f>HYPERLINK(Tabla3[[#This Row],[Link1]],"Link")</f>
        <v>Link</v>
      </c>
    </row>
    <row r="58" spans="1:10" ht="48" customHeight="1" x14ac:dyDescent="0.25">
      <c r="A58" s="12">
        <v>1322419</v>
      </c>
      <c r="B58" s="12" t="s">
        <v>112</v>
      </c>
      <c r="C58" s="12" t="s">
        <v>19</v>
      </c>
      <c r="D58" s="12" t="s">
        <v>193</v>
      </c>
      <c r="E58" s="13" t="s">
        <v>710</v>
      </c>
      <c r="F58" s="18" t="s">
        <v>194</v>
      </c>
      <c r="G58" s="14">
        <v>260</v>
      </c>
      <c r="H58" s="14">
        <f>IF(Tabla3[[#This Row],[Precio]]&gt;=1001,Tabla3[[#This Row],[Precio]]-(Tabla3[[#This Row],[Precio]]*2.5%),IF(Tabla3[[#This Row],[Precio]]&gt;=251,Tabla3[[#This Row],[Precio]]-(Tabla3[[#This Row],[Precio]]*2%),IF(Tabla3[[#This Row],[Precio]]&gt;=50,Tabla3[[#This Row],[Precio]]-(Tabla3[[#This Row],[Precio]]*0.5%),Tabla3[[#This Row],[Precio]])))</f>
        <v>254.8</v>
      </c>
      <c r="I58" s="15" t="str">
        <f>HYPERLINK(CONCATENATE("http://www.mercadopublico.cl/TiendaFicha/Ficha?idProducto=",Tabla3[[#This Row],[ID]]))</f>
        <v>http://www.mercadopublico.cl/TiendaFicha/Ficha?idProducto=1322419</v>
      </c>
      <c r="J58" s="15" t="str">
        <f>HYPERLINK(Tabla3[[#This Row],[Link1]],"Link")</f>
        <v>Link</v>
      </c>
    </row>
    <row r="59" spans="1:10" ht="48" customHeight="1" x14ac:dyDescent="0.25">
      <c r="A59" s="12">
        <v>1322420</v>
      </c>
      <c r="B59" s="12" t="s">
        <v>112</v>
      </c>
      <c r="C59" s="12" t="s">
        <v>19</v>
      </c>
      <c r="D59" s="12" t="s">
        <v>195</v>
      </c>
      <c r="E59" s="13" t="s">
        <v>711</v>
      </c>
      <c r="F59" s="18" t="s">
        <v>196</v>
      </c>
      <c r="G59" s="14">
        <v>260</v>
      </c>
      <c r="H59" s="14">
        <f>IF(Tabla3[[#This Row],[Precio]]&gt;=1001,Tabla3[[#This Row],[Precio]]-(Tabla3[[#This Row],[Precio]]*2.5%),IF(Tabla3[[#This Row],[Precio]]&gt;=251,Tabla3[[#This Row],[Precio]]-(Tabla3[[#This Row],[Precio]]*2%),IF(Tabla3[[#This Row],[Precio]]&gt;=50,Tabla3[[#This Row],[Precio]]-(Tabla3[[#This Row],[Precio]]*0.5%),Tabla3[[#This Row],[Precio]])))</f>
        <v>254.8</v>
      </c>
      <c r="I59" s="15" t="str">
        <f>HYPERLINK(CONCATENATE("http://www.mercadopublico.cl/TiendaFicha/Ficha?idProducto=",Tabla3[[#This Row],[ID]]))</f>
        <v>http://www.mercadopublico.cl/TiendaFicha/Ficha?idProducto=1322420</v>
      </c>
      <c r="J59" s="15" t="str">
        <f>HYPERLINK(Tabla3[[#This Row],[Link1]],"Link")</f>
        <v>Link</v>
      </c>
    </row>
    <row r="60" spans="1:10" ht="48" customHeight="1" x14ac:dyDescent="0.25">
      <c r="A60" s="12">
        <v>1315198</v>
      </c>
      <c r="B60" s="12" t="s">
        <v>112</v>
      </c>
      <c r="C60" s="12" t="s">
        <v>19</v>
      </c>
      <c r="D60" s="12" t="s">
        <v>165</v>
      </c>
      <c r="E60" s="13" t="s">
        <v>712</v>
      </c>
      <c r="F60" s="18" t="s">
        <v>166</v>
      </c>
      <c r="G60" s="14">
        <v>12.04</v>
      </c>
      <c r="H60" s="14">
        <f>IF(Tabla3[[#This Row],[Precio]]&gt;=1001,Tabla3[[#This Row],[Precio]]-(Tabla3[[#This Row],[Precio]]*2.5%),IF(Tabla3[[#This Row],[Precio]]&gt;=251,Tabla3[[#This Row],[Precio]]-(Tabla3[[#This Row],[Precio]]*2%),IF(Tabla3[[#This Row],[Precio]]&gt;=50,Tabla3[[#This Row],[Precio]]-(Tabla3[[#This Row],[Precio]]*0.5%),Tabla3[[#This Row],[Precio]])))</f>
        <v>12.04</v>
      </c>
      <c r="I60" s="15" t="str">
        <f>HYPERLINK(CONCATENATE("http://www.mercadopublico.cl/TiendaFicha/Ficha?idProducto=",Tabla3[[#This Row],[ID]]))</f>
        <v>http://www.mercadopublico.cl/TiendaFicha/Ficha?idProducto=1315198</v>
      </c>
      <c r="J60" s="15" t="str">
        <f>HYPERLINK(Tabla3[[#This Row],[Link1]],"Link")</f>
        <v>Link</v>
      </c>
    </row>
    <row r="61" spans="1:10" ht="48" customHeight="1" x14ac:dyDescent="0.25">
      <c r="A61" s="12">
        <v>1315199</v>
      </c>
      <c r="B61" s="12" t="s">
        <v>112</v>
      </c>
      <c r="C61" s="12" t="s">
        <v>19</v>
      </c>
      <c r="D61" s="12" t="s">
        <v>1767</v>
      </c>
      <c r="E61" s="13" t="s">
        <v>1768</v>
      </c>
      <c r="F61" s="18" t="s">
        <v>1769</v>
      </c>
      <c r="G61" s="14">
        <v>11.64</v>
      </c>
      <c r="H61" s="14">
        <f>IF(Tabla3[[#This Row],[Precio]]&gt;=1001,Tabla3[[#This Row],[Precio]]-(Tabla3[[#This Row],[Precio]]*2.5%),IF(Tabla3[[#This Row],[Precio]]&gt;=251,Tabla3[[#This Row],[Precio]]-(Tabla3[[#This Row],[Precio]]*2%),IF(Tabla3[[#This Row],[Precio]]&gt;=50,Tabla3[[#This Row],[Precio]]-(Tabla3[[#This Row],[Precio]]*0.5%),Tabla3[[#This Row],[Precio]])))</f>
        <v>11.64</v>
      </c>
      <c r="I61" s="15" t="str">
        <f>HYPERLINK(CONCATENATE("http://www.mercadopublico.cl/TiendaFicha/Ficha?idProducto=",Tabla3[[#This Row],[ID]]))</f>
        <v>http://www.mercadopublico.cl/TiendaFicha/Ficha?idProducto=1315199</v>
      </c>
      <c r="J61" s="15" t="str">
        <f>HYPERLINK(Tabla3[[#This Row],[Link1]],"Link")</f>
        <v>Link</v>
      </c>
    </row>
    <row r="62" spans="1:10" ht="48" customHeight="1" x14ac:dyDescent="0.25">
      <c r="A62" s="12">
        <v>1323232</v>
      </c>
      <c r="B62" s="12" t="s">
        <v>112</v>
      </c>
      <c r="C62" s="12" t="s">
        <v>19</v>
      </c>
      <c r="D62" s="12" t="s">
        <v>197</v>
      </c>
      <c r="E62" s="13" t="s">
        <v>703</v>
      </c>
      <c r="F62" s="18" t="s">
        <v>198</v>
      </c>
      <c r="G62" s="14">
        <v>260</v>
      </c>
      <c r="H62" s="14">
        <f>IF(Tabla3[[#This Row],[Precio]]&gt;=1001,Tabla3[[#This Row],[Precio]]-(Tabla3[[#This Row],[Precio]]*2.5%),IF(Tabla3[[#This Row],[Precio]]&gt;=251,Tabla3[[#This Row],[Precio]]-(Tabla3[[#This Row],[Precio]]*2%),IF(Tabla3[[#This Row],[Precio]]&gt;=50,Tabla3[[#This Row],[Precio]]-(Tabla3[[#This Row],[Precio]]*0.5%),Tabla3[[#This Row],[Precio]])))</f>
        <v>254.8</v>
      </c>
      <c r="I62" s="15" t="str">
        <f>HYPERLINK(CONCATENATE("http://www.mercadopublico.cl/TiendaFicha/Ficha?idProducto=",Tabla3[[#This Row],[ID]]))</f>
        <v>http://www.mercadopublico.cl/TiendaFicha/Ficha?idProducto=1323232</v>
      </c>
      <c r="J62" s="15" t="str">
        <f>HYPERLINK(Tabla3[[#This Row],[Link1]],"Link")</f>
        <v>Link</v>
      </c>
    </row>
    <row r="63" spans="1:10" ht="48" customHeight="1" x14ac:dyDescent="0.25">
      <c r="A63" s="12">
        <v>1271115</v>
      </c>
      <c r="B63" s="12" t="s">
        <v>112</v>
      </c>
      <c r="C63" s="12" t="s">
        <v>19</v>
      </c>
      <c r="D63" s="12" t="s">
        <v>1754</v>
      </c>
      <c r="E63" s="13" t="s">
        <v>1755</v>
      </c>
      <c r="F63" s="18" t="s">
        <v>1756</v>
      </c>
      <c r="G63" s="14">
        <v>16.079999999999998</v>
      </c>
      <c r="H63" s="14">
        <f>IF(Tabla3[[#This Row],[Precio]]&gt;=1001,Tabla3[[#This Row],[Precio]]-(Tabla3[[#This Row],[Precio]]*2.5%),IF(Tabla3[[#This Row],[Precio]]&gt;=251,Tabla3[[#This Row],[Precio]]-(Tabla3[[#This Row],[Precio]]*2%),IF(Tabla3[[#This Row],[Precio]]&gt;=50,Tabla3[[#This Row],[Precio]]-(Tabla3[[#This Row],[Precio]]*0.5%),Tabla3[[#This Row],[Precio]])))</f>
        <v>16.079999999999998</v>
      </c>
      <c r="I63" s="15" t="str">
        <f>HYPERLINK(CONCATENATE("http://www.mercadopublico.cl/TiendaFicha/Ficha?idProducto=",Tabla3[[#This Row],[ID]]))</f>
        <v>http://www.mercadopublico.cl/TiendaFicha/Ficha?idProducto=1271115</v>
      </c>
      <c r="J63" s="15" t="str">
        <f>HYPERLINK(Tabla3[[#This Row],[Link1]],"Link")</f>
        <v>Link</v>
      </c>
    </row>
    <row r="64" spans="1:10" ht="48" customHeight="1" x14ac:dyDescent="0.25">
      <c r="A64" s="12">
        <v>1271117</v>
      </c>
      <c r="B64" s="12" t="s">
        <v>112</v>
      </c>
      <c r="C64" s="12" t="s">
        <v>19</v>
      </c>
      <c r="D64" s="12" t="s">
        <v>1757</v>
      </c>
      <c r="E64" s="13" t="s">
        <v>1758</v>
      </c>
      <c r="F64" s="18" t="s">
        <v>1759</v>
      </c>
      <c r="G64" s="14">
        <v>16.079999999999998</v>
      </c>
      <c r="H64" s="14">
        <f>IF(Tabla3[[#This Row],[Precio]]&gt;=1001,Tabla3[[#This Row],[Precio]]-(Tabla3[[#This Row],[Precio]]*2.5%),IF(Tabla3[[#This Row],[Precio]]&gt;=251,Tabla3[[#This Row],[Precio]]-(Tabla3[[#This Row],[Precio]]*2%),IF(Tabla3[[#This Row],[Precio]]&gt;=50,Tabla3[[#This Row],[Precio]]-(Tabla3[[#This Row],[Precio]]*0.5%),Tabla3[[#This Row],[Precio]])))</f>
        <v>16.079999999999998</v>
      </c>
      <c r="I64" s="15" t="str">
        <f>HYPERLINK(CONCATENATE("http://www.mercadopublico.cl/TiendaFicha/Ficha?idProducto=",Tabla3[[#This Row],[ID]]))</f>
        <v>http://www.mercadopublico.cl/TiendaFicha/Ficha?idProducto=1271117</v>
      </c>
      <c r="J64" s="15" t="str">
        <f>HYPERLINK(Tabla3[[#This Row],[Link1]],"Link")</f>
        <v>Link</v>
      </c>
    </row>
    <row r="65" spans="1:10" ht="48" customHeight="1" x14ac:dyDescent="0.25">
      <c r="A65" s="12">
        <v>1271119</v>
      </c>
      <c r="B65" s="12" t="s">
        <v>112</v>
      </c>
      <c r="C65" s="12" t="s">
        <v>19</v>
      </c>
      <c r="D65" s="12" t="s">
        <v>1760</v>
      </c>
      <c r="E65" s="13" t="s">
        <v>1761</v>
      </c>
      <c r="F65" s="18" t="s">
        <v>1762</v>
      </c>
      <c r="G65" s="14">
        <v>15.09</v>
      </c>
      <c r="H65" s="14">
        <f>IF(Tabla3[[#This Row],[Precio]]&gt;=1001,Tabla3[[#This Row],[Precio]]-(Tabla3[[#This Row],[Precio]]*2.5%),IF(Tabla3[[#This Row],[Precio]]&gt;=251,Tabla3[[#This Row],[Precio]]-(Tabla3[[#This Row],[Precio]]*2%),IF(Tabla3[[#This Row],[Precio]]&gt;=50,Tabla3[[#This Row],[Precio]]-(Tabla3[[#This Row],[Precio]]*0.5%),Tabla3[[#This Row],[Precio]])))</f>
        <v>15.09</v>
      </c>
      <c r="I65" s="15" t="str">
        <f>HYPERLINK(CONCATENATE("http://www.mercadopublico.cl/TiendaFicha/Ficha?idProducto=",Tabla3[[#This Row],[ID]]))</f>
        <v>http://www.mercadopublico.cl/TiendaFicha/Ficha?idProducto=1271119</v>
      </c>
      <c r="J65" s="15" t="str">
        <f>HYPERLINK(Tabla3[[#This Row],[Link1]],"Link")</f>
        <v>Link</v>
      </c>
    </row>
    <row r="66" spans="1:10" ht="48" customHeight="1" x14ac:dyDescent="0.25">
      <c r="A66" s="12">
        <v>1271128</v>
      </c>
      <c r="B66" s="12" t="s">
        <v>112</v>
      </c>
      <c r="C66" s="12" t="s">
        <v>19</v>
      </c>
      <c r="D66" s="12" t="s">
        <v>1763</v>
      </c>
      <c r="E66" s="13" t="s">
        <v>2155</v>
      </c>
      <c r="F66" s="18" t="s">
        <v>1940</v>
      </c>
      <c r="G66" s="14">
        <v>16.03</v>
      </c>
      <c r="H66" s="14">
        <f>IF(Tabla3[[#This Row],[Precio]]&gt;=1001,Tabla3[[#This Row],[Precio]]-(Tabla3[[#This Row],[Precio]]*2.5%),IF(Tabla3[[#This Row],[Precio]]&gt;=251,Tabla3[[#This Row],[Precio]]-(Tabla3[[#This Row],[Precio]]*2%),IF(Tabla3[[#This Row],[Precio]]&gt;=50,Tabla3[[#This Row],[Precio]]-(Tabla3[[#This Row],[Precio]]*0.5%),Tabla3[[#This Row],[Precio]])))</f>
        <v>16.03</v>
      </c>
      <c r="I66" s="15" t="str">
        <f>HYPERLINK(CONCATENATE("http://www.mercadopublico.cl/TiendaFicha/Ficha?idProducto=",Tabla3[[#This Row],[ID]]))</f>
        <v>http://www.mercadopublico.cl/TiendaFicha/Ficha?idProducto=1271128</v>
      </c>
      <c r="J66" s="15" t="str">
        <f>HYPERLINK(Tabla3[[#This Row],[Link1]],"Link")</f>
        <v>Link</v>
      </c>
    </row>
    <row r="67" spans="1:10" ht="48" customHeight="1" x14ac:dyDescent="0.25">
      <c r="A67" s="12">
        <v>1520619</v>
      </c>
      <c r="B67" s="12" t="s">
        <v>112</v>
      </c>
      <c r="C67" s="12" t="s">
        <v>19</v>
      </c>
      <c r="D67" s="12" t="s">
        <v>1845</v>
      </c>
      <c r="E67" s="13" t="s">
        <v>1846</v>
      </c>
      <c r="F67" s="18" t="s">
        <v>1847</v>
      </c>
      <c r="G67" s="14">
        <v>16.510000000000002</v>
      </c>
      <c r="H67" s="14">
        <f>IF(Tabla3[[#This Row],[Precio]]&gt;=1001,Tabla3[[#This Row],[Precio]]-(Tabla3[[#This Row],[Precio]]*2.5%),IF(Tabla3[[#This Row],[Precio]]&gt;=251,Tabla3[[#This Row],[Precio]]-(Tabla3[[#This Row],[Precio]]*2%),IF(Tabla3[[#This Row],[Precio]]&gt;=50,Tabla3[[#This Row],[Precio]]-(Tabla3[[#This Row],[Precio]]*0.5%),Tabla3[[#This Row],[Precio]])))</f>
        <v>16.510000000000002</v>
      </c>
      <c r="I67" s="15" t="str">
        <f>HYPERLINK(CONCATENATE("http://www.mercadopublico.cl/TiendaFicha/Ficha?idProducto=",Tabla3[[#This Row],[ID]]))</f>
        <v>http://www.mercadopublico.cl/TiendaFicha/Ficha?idProducto=1520619</v>
      </c>
      <c r="J67" s="15" t="str">
        <f>HYPERLINK(Tabla3[[#This Row],[Link1]],"Link")</f>
        <v>Link</v>
      </c>
    </row>
    <row r="68" spans="1:10" ht="48" customHeight="1" x14ac:dyDescent="0.25">
      <c r="A68" s="12">
        <v>1515545</v>
      </c>
      <c r="B68" s="12" t="s">
        <v>112</v>
      </c>
      <c r="C68" s="12" t="s">
        <v>19</v>
      </c>
      <c r="D68" s="12" t="s">
        <v>200</v>
      </c>
      <c r="E68" s="13" t="s">
        <v>698</v>
      </c>
      <c r="F68" s="18" t="s">
        <v>199</v>
      </c>
      <c r="G68" s="14">
        <v>44</v>
      </c>
      <c r="H68" s="14">
        <f>IF(Tabla3[[#This Row],[Precio]]&gt;=1001,Tabla3[[#This Row],[Precio]]-(Tabla3[[#This Row],[Precio]]*2.5%),IF(Tabla3[[#This Row],[Precio]]&gt;=251,Tabla3[[#This Row],[Precio]]-(Tabla3[[#This Row],[Precio]]*2%),IF(Tabla3[[#This Row],[Precio]]&gt;=50,Tabla3[[#This Row],[Precio]]-(Tabla3[[#This Row],[Precio]]*0.5%),Tabla3[[#This Row],[Precio]])))</f>
        <v>44</v>
      </c>
      <c r="I68" s="15" t="str">
        <f>HYPERLINK(CONCATENATE("http://www.mercadopublico.cl/TiendaFicha/Ficha?idProducto=",Tabla3[[#This Row],[ID]]))</f>
        <v>http://www.mercadopublico.cl/TiendaFicha/Ficha?idProducto=1515545</v>
      </c>
      <c r="J68" s="15" t="str">
        <f>HYPERLINK(Tabla3[[#This Row],[Link1]],"Link")</f>
        <v>Link</v>
      </c>
    </row>
    <row r="69" spans="1:10" ht="48" customHeight="1" x14ac:dyDescent="0.25">
      <c r="A69" s="12">
        <v>1541174</v>
      </c>
      <c r="B69" s="12" t="s">
        <v>112</v>
      </c>
      <c r="C69" s="12" t="s">
        <v>19</v>
      </c>
      <c r="D69" s="12" t="s">
        <v>937</v>
      </c>
      <c r="E69" s="13" t="s">
        <v>938</v>
      </c>
      <c r="F69" s="18" t="s">
        <v>939</v>
      </c>
      <c r="G69" s="14">
        <v>17.64</v>
      </c>
      <c r="H69" s="14">
        <f>IF(Tabla3[[#This Row],[Precio]]&gt;=1001,Tabla3[[#This Row],[Precio]]-(Tabla3[[#This Row],[Precio]]*2.5%),IF(Tabla3[[#This Row],[Precio]]&gt;=251,Tabla3[[#This Row],[Precio]]-(Tabla3[[#This Row],[Precio]]*2%),IF(Tabla3[[#This Row],[Precio]]&gt;=50,Tabla3[[#This Row],[Precio]]-(Tabla3[[#This Row],[Precio]]*0.5%),Tabla3[[#This Row],[Precio]])))</f>
        <v>17.64</v>
      </c>
      <c r="I69" s="15" t="str">
        <f>HYPERLINK(CONCATENATE("http://www.mercadopublico.cl/TiendaFicha/Ficha?idProducto=",Tabla3[[#This Row],[ID]]))</f>
        <v>http://www.mercadopublico.cl/TiendaFicha/Ficha?idProducto=1541174</v>
      </c>
      <c r="J69" s="15" t="str">
        <f>HYPERLINK(Tabla3[[#This Row],[Link1]],"Link")</f>
        <v>Link</v>
      </c>
    </row>
    <row r="70" spans="1:10" ht="48" customHeight="1" x14ac:dyDescent="0.25">
      <c r="A70" s="12">
        <v>1541175</v>
      </c>
      <c r="B70" s="12" t="s">
        <v>112</v>
      </c>
      <c r="C70" s="12" t="s">
        <v>19</v>
      </c>
      <c r="D70" s="12" t="s">
        <v>940</v>
      </c>
      <c r="E70" s="13" t="s">
        <v>941</v>
      </c>
      <c r="F70" s="18" t="s">
        <v>942</v>
      </c>
      <c r="G70" s="14">
        <v>17.64</v>
      </c>
      <c r="H70" s="14">
        <f>IF(Tabla3[[#This Row],[Precio]]&gt;=1001,Tabla3[[#This Row],[Precio]]-(Tabla3[[#This Row],[Precio]]*2.5%),IF(Tabla3[[#This Row],[Precio]]&gt;=251,Tabla3[[#This Row],[Precio]]-(Tabla3[[#This Row],[Precio]]*2%),IF(Tabla3[[#This Row],[Precio]]&gt;=50,Tabla3[[#This Row],[Precio]]-(Tabla3[[#This Row],[Precio]]*0.5%),Tabla3[[#This Row],[Precio]])))</f>
        <v>17.64</v>
      </c>
      <c r="I70" s="15" t="str">
        <f>HYPERLINK(CONCATENATE("http://www.mercadopublico.cl/TiendaFicha/Ficha?idProducto=",Tabla3[[#This Row],[ID]]))</f>
        <v>http://www.mercadopublico.cl/TiendaFicha/Ficha?idProducto=1541175</v>
      </c>
      <c r="J70" s="15" t="str">
        <f>HYPERLINK(Tabla3[[#This Row],[Link1]],"Link")</f>
        <v>Link</v>
      </c>
    </row>
    <row r="71" spans="1:10" ht="48" customHeight="1" x14ac:dyDescent="0.25">
      <c r="A71" s="12">
        <v>1541176</v>
      </c>
      <c r="B71" s="12" t="s">
        <v>112</v>
      </c>
      <c r="C71" s="12" t="s">
        <v>19</v>
      </c>
      <c r="D71" s="12" t="s">
        <v>2159</v>
      </c>
      <c r="E71" s="13" t="s">
        <v>2160</v>
      </c>
      <c r="F71" s="18" t="s">
        <v>2254</v>
      </c>
      <c r="G71" s="14">
        <v>16.440000000000001</v>
      </c>
      <c r="H71" s="14">
        <f>IF(Tabla3[[#This Row],[Precio]]&gt;=1001,Tabla3[[#This Row],[Precio]]-(Tabla3[[#This Row],[Precio]]*2.5%),IF(Tabla3[[#This Row],[Precio]]&gt;=251,Tabla3[[#This Row],[Precio]]-(Tabla3[[#This Row],[Precio]]*2%),IF(Tabla3[[#This Row],[Precio]]&gt;=50,Tabla3[[#This Row],[Precio]]-(Tabla3[[#This Row],[Precio]]*0.5%),Tabla3[[#This Row],[Precio]])))</f>
        <v>16.440000000000001</v>
      </c>
      <c r="I71" s="15" t="str">
        <f>HYPERLINK(CONCATENATE("http://www.mercadopublico.cl/TiendaFicha/Ficha?idProducto=",Tabla3[[#This Row],[ID]]))</f>
        <v>http://www.mercadopublico.cl/TiendaFicha/Ficha?idProducto=1541176</v>
      </c>
      <c r="J71" s="15" t="str">
        <f>HYPERLINK(Tabla3[[#This Row],[Link1]],"Link")</f>
        <v>Link</v>
      </c>
    </row>
    <row r="72" spans="1:10" ht="48" customHeight="1" x14ac:dyDescent="0.25">
      <c r="A72" s="12">
        <v>1541177</v>
      </c>
      <c r="B72" s="12" t="s">
        <v>112</v>
      </c>
      <c r="C72" s="12" t="s">
        <v>19</v>
      </c>
      <c r="D72" s="12" t="s">
        <v>943</v>
      </c>
      <c r="E72" s="13" t="s">
        <v>944</v>
      </c>
      <c r="F72" s="18" t="s">
        <v>945</v>
      </c>
      <c r="G72" s="14">
        <v>18.75</v>
      </c>
      <c r="H72" s="14">
        <f>IF(Tabla3[[#This Row],[Precio]]&gt;=1001,Tabla3[[#This Row],[Precio]]-(Tabla3[[#This Row],[Precio]]*2.5%),IF(Tabla3[[#This Row],[Precio]]&gt;=251,Tabla3[[#This Row],[Precio]]-(Tabla3[[#This Row],[Precio]]*2%),IF(Tabla3[[#This Row],[Precio]]&gt;=50,Tabla3[[#This Row],[Precio]]-(Tabla3[[#This Row],[Precio]]*0.5%),Tabla3[[#This Row],[Precio]])))</f>
        <v>18.75</v>
      </c>
      <c r="I72" s="15" t="str">
        <f>HYPERLINK(CONCATENATE("http://www.mercadopublico.cl/TiendaFicha/Ficha?idProducto=",Tabla3[[#This Row],[ID]]))</f>
        <v>http://www.mercadopublico.cl/TiendaFicha/Ficha?idProducto=1541177</v>
      </c>
      <c r="J72" s="15" t="str">
        <f>HYPERLINK(Tabla3[[#This Row],[Link1]],"Link")</f>
        <v>Link</v>
      </c>
    </row>
    <row r="73" spans="1:10" ht="48" customHeight="1" x14ac:dyDescent="0.25">
      <c r="A73" s="12">
        <v>1541178</v>
      </c>
      <c r="B73" s="12" t="s">
        <v>112</v>
      </c>
      <c r="C73" s="12" t="s">
        <v>19</v>
      </c>
      <c r="D73" s="12" t="s">
        <v>946</v>
      </c>
      <c r="E73" s="13" t="s">
        <v>947</v>
      </c>
      <c r="F73" s="18" t="s">
        <v>948</v>
      </c>
      <c r="G73" s="14">
        <v>17.64</v>
      </c>
      <c r="H73" s="14">
        <f>IF(Tabla3[[#This Row],[Precio]]&gt;=1001,Tabla3[[#This Row],[Precio]]-(Tabla3[[#This Row],[Precio]]*2.5%),IF(Tabla3[[#This Row],[Precio]]&gt;=251,Tabla3[[#This Row],[Precio]]-(Tabla3[[#This Row],[Precio]]*2%),IF(Tabla3[[#This Row],[Precio]]&gt;=50,Tabla3[[#This Row],[Precio]]-(Tabla3[[#This Row],[Precio]]*0.5%),Tabla3[[#This Row],[Precio]])))</f>
        <v>17.64</v>
      </c>
      <c r="I73" s="15" t="str">
        <f>HYPERLINK(CONCATENATE("http://www.mercadopublico.cl/TiendaFicha/Ficha?idProducto=",Tabla3[[#This Row],[ID]]))</f>
        <v>http://www.mercadopublico.cl/TiendaFicha/Ficha?idProducto=1541178</v>
      </c>
      <c r="J73" s="15" t="str">
        <f>HYPERLINK(Tabla3[[#This Row],[Link1]],"Link")</f>
        <v>Link</v>
      </c>
    </row>
    <row r="74" spans="1:10" ht="48" customHeight="1" x14ac:dyDescent="0.25">
      <c r="A74" s="12">
        <v>1541179</v>
      </c>
      <c r="B74" s="12" t="s">
        <v>112</v>
      </c>
      <c r="C74" s="12" t="s">
        <v>19</v>
      </c>
      <c r="D74" s="12" t="s">
        <v>949</v>
      </c>
      <c r="E74" s="13" t="s">
        <v>950</v>
      </c>
      <c r="F74" s="18" t="s">
        <v>951</v>
      </c>
      <c r="G74" s="14">
        <v>17.64</v>
      </c>
      <c r="H74" s="14">
        <f>IF(Tabla3[[#This Row],[Precio]]&gt;=1001,Tabla3[[#This Row],[Precio]]-(Tabla3[[#This Row],[Precio]]*2.5%),IF(Tabla3[[#This Row],[Precio]]&gt;=251,Tabla3[[#This Row],[Precio]]-(Tabla3[[#This Row],[Precio]]*2%),IF(Tabla3[[#This Row],[Precio]]&gt;=50,Tabla3[[#This Row],[Precio]]-(Tabla3[[#This Row],[Precio]]*0.5%),Tabla3[[#This Row],[Precio]])))</f>
        <v>17.64</v>
      </c>
      <c r="I74" s="15" t="str">
        <f>HYPERLINK(CONCATENATE("http://www.mercadopublico.cl/TiendaFicha/Ficha?idProducto=",Tabla3[[#This Row],[ID]]))</f>
        <v>http://www.mercadopublico.cl/TiendaFicha/Ficha?idProducto=1541179</v>
      </c>
      <c r="J74" s="15" t="str">
        <f>HYPERLINK(Tabla3[[#This Row],[Link1]],"Link")</f>
        <v>Link</v>
      </c>
    </row>
    <row r="75" spans="1:10" ht="48" customHeight="1" x14ac:dyDescent="0.25">
      <c r="A75" s="12">
        <v>1540661</v>
      </c>
      <c r="B75" s="12" t="s">
        <v>112</v>
      </c>
      <c r="C75" s="12" t="s">
        <v>19</v>
      </c>
      <c r="D75" s="12" t="s">
        <v>1848</v>
      </c>
      <c r="E75" s="13" t="s">
        <v>2161</v>
      </c>
      <c r="F75" s="18" t="s">
        <v>1849</v>
      </c>
      <c r="G75" s="14">
        <v>29.58</v>
      </c>
      <c r="H75" s="14">
        <f>IF(Tabla3[[#This Row],[Precio]]&gt;=1001,Tabla3[[#This Row],[Precio]]-(Tabla3[[#This Row],[Precio]]*2.5%),IF(Tabla3[[#This Row],[Precio]]&gt;=251,Tabla3[[#This Row],[Precio]]-(Tabla3[[#This Row],[Precio]]*2%),IF(Tabla3[[#This Row],[Precio]]&gt;=50,Tabla3[[#This Row],[Precio]]-(Tabla3[[#This Row],[Precio]]*0.5%),Tabla3[[#This Row],[Precio]])))</f>
        <v>29.58</v>
      </c>
      <c r="I75" s="15" t="str">
        <f>HYPERLINK(CONCATENATE("http://www.mercadopublico.cl/TiendaFicha/Ficha?idProducto=",Tabla3[[#This Row],[ID]]))</f>
        <v>http://www.mercadopublico.cl/TiendaFicha/Ficha?idProducto=1540661</v>
      </c>
      <c r="J75" s="15" t="str">
        <f>HYPERLINK(Tabla3[[#This Row],[Link1]],"Link")</f>
        <v>Link</v>
      </c>
    </row>
    <row r="76" spans="1:10" ht="48" customHeight="1" x14ac:dyDescent="0.25">
      <c r="A76" s="12">
        <v>1540662</v>
      </c>
      <c r="B76" s="12" t="s">
        <v>112</v>
      </c>
      <c r="C76" s="12" t="s">
        <v>19</v>
      </c>
      <c r="D76" s="12" t="s">
        <v>1850</v>
      </c>
      <c r="E76" s="13" t="s">
        <v>2162</v>
      </c>
      <c r="F76" s="18" t="s">
        <v>1851</v>
      </c>
      <c r="G76" s="14">
        <v>22.26</v>
      </c>
      <c r="H76" s="14">
        <f>IF(Tabla3[[#This Row],[Precio]]&gt;=1001,Tabla3[[#This Row],[Precio]]-(Tabla3[[#This Row],[Precio]]*2.5%),IF(Tabla3[[#This Row],[Precio]]&gt;=251,Tabla3[[#This Row],[Precio]]-(Tabla3[[#This Row],[Precio]]*2%),IF(Tabla3[[#This Row],[Precio]]&gt;=50,Tabla3[[#This Row],[Precio]]-(Tabla3[[#This Row],[Precio]]*0.5%),Tabla3[[#This Row],[Precio]])))</f>
        <v>22.26</v>
      </c>
      <c r="I76" s="15" t="str">
        <f>HYPERLINK(CONCATENATE("http://www.mercadopublico.cl/TiendaFicha/Ficha?idProducto=",Tabla3[[#This Row],[ID]]))</f>
        <v>http://www.mercadopublico.cl/TiendaFicha/Ficha?idProducto=1540662</v>
      </c>
      <c r="J76" s="15" t="str">
        <f>HYPERLINK(Tabla3[[#This Row],[Link1]],"Link")</f>
        <v>Link</v>
      </c>
    </row>
    <row r="77" spans="1:10" ht="48" customHeight="1" x14ac:dyDescent="0.25">
      <c r="A77" s="12">
        <v>1540663</v>
      </c>
      <c r="B77" s="12" t="s">
        <v>112</v>
      </c>
      <c r="C77" s="12" t="s">
        <v>19</v>
      </c>
      <c r="D77" s="12" t="s">
        <v>1852</v>
      </c>
      <c r="E77" s="13" t="s">
        <v>2163</v>
      </c>
      <c r="F77" s="18" t="s">
        <v>1853</v>
      </c>
      <c r="G77" s="14">
        <v>22.26</v>
      </c>
      <c r="H77" s="14">
        <f>IF(Tabla3[[#This Row],[Precio]]&gt;=1001,Tabla3[[#This Row],[Precio]]-(Tabla3[[#This Row],[Precio]]*2.5%),IF(Tabla3[[#This Row],[Precio]]&gt;=251,Tabla3[[#This Row],[Precio]]-(Tabla3[[#This Row],[Precio]]*2%),IF(Tabla3[[#This Row],[Precio]]&gt;=50,Tabla3[[#This Row],[Precio]]-(Tabla3[[#This Row],[Precio]]*0.5%),Tabla3[[#This Row],[Precio]])))</f>
        <v>22.26</v>
      </c>
      <c r="I77" s="15" t="str">
        <f>HYPERLINK(CONCATENATE("http://www.mercadopublico.cl/TiendaFicha/Ficha?idProducto=",Tabla3[[#This Row],[ID]]))</f>
        <v>http://www.mercadopublico.cl/TiendaFicha/Ficha?idProducto=1540663</v>
      </c>
      <c r="J77" s="15" t="str">
        <f>HYPERLINK(Tabla3[[#This Row],[Link1]],"Link")</f>
        <v>Link</v>
      </c>
    </row>
    <row r="78" spans="1:10" ht="48" customHeight="1" x14ac:dyDescent="0.25">
      <c r="A78" s="12">
        <v>1540665</v>
      </c>
      <c r="B78" s="12" t="s">
        <v>112</v>
      </c>
      <c r="C78" s="12" t="s">
        <v>19</v>
      </c>
      <c r="D78" s="12" t="s">
        <v>1047</v>
      </c>
      <c r="E78" s="13" t="s">
        <v>1048</v>
      </c>
      <c r="F78" s="18" t="s">
        <v>1190</v>
      </c>
      <c r="G78" s="14">
        <v>21.35</v>
      </c>
      <c r="H78" s="14">
        <f>IF(Tabla3[[#This Row],[Precio]]&gt;=1001,Tabla3[[#This Row],[Precio]]-(Tabla3[[#This Row],[Precio]]*2.5%),IF(Tabla3[[#This Row],[Precio]]&gt;=251,Tabla3[[#This Row],[Precio]]-(Tabla3[[#This Row],[Precio]]*2%),IF(Tabla3[[#This Row],[Precio]]&gt;=50,Tabla3[[#This Row],[Precio]]-(Tabla3[[#This Row],[Precio]]*0.5%),Tabla3[[#This Row],[Precio]])))</f>
        <v>21.35</v>
      </c>
      <c r="I78" s="15" t="str">
        <f>HYPERLINK(CONCATENATE("http://www.mercadopublico.cl/TiendaFicha/Ficha?idProducto=",Tabla3[[#This Row],[ID]]))</f>
        <v>http://www.mercadopublico.cl/TiendaFicha/Ficha?idProducto=1540665</v>
      </c>
      <c r="J78" s="15" t="str">
        <f>HYPERLINK(Tabla3[[#This Row],[Link1]],"Link")</f>
        <v>Link</v>
      </c>
    </row>
    <row r="79" spans="1:10" ht="48" customHeight="1" x14ac:dyDescent="0.25">
      <c r="A79" s="12">
        <v>1541181</v>
      </c>
      <c r="B79" s="12" t="s">
        <v>112</v>
      </c>
      <c r="C79" s="12" t="s">
        <v>19</v>
      </c>
      <c r="D79" s="12" t="s">
        <v>952</v>
      </c>
      <c r="E79" s="13" t="s">
        <v>953</v>
      </c>
      <c r="F79" s="18" t="s">
        <v>954</v>
      </c>
      <c r="G79" s="14">
        <v>17.64</v>
      </c>
      <c r="H79" s="14">
        <f>IF(Tabla3[[#This Row],[Precio]]&gt;=1001,Tabla3[[#This Row],[Precio]]-(Tabla3[[#This Row],[Precio]]*2.5%),IF(Tabla3[[#This Row],[Precio]]&gt;=251,Tabla3[[#This Row],[Precio]]-(Tabla3[[#This Row],[Precio]]*2%),IF(Tabla3[[#This Row],[Precio]]&gt;=50,Tabla3[[#This Row],[Precio]]-(Tabla3[[#This Row],[Precio]]*0.5%),Tabla3[[#This Row],[Precio]])))</f>
        <v>17.64</v>
      </c>
      <c r="I79" s="15" t="str">
        <f>HYPERLINK(CONCATENATE("http://www.mercadopublico.cl/TiendaFicha/Ficha?idProducto=",Tabla3[[#This Row],[ID]]))</f>
        <v>http://www.mercadopublico.cl/TiendaFicha/Ficha?idProducto=1541181</v>
      </c>
      <c r="J79" s="15" t="str">
        <f>HYPERLINK(Tabla3[[#This Row],[Link1]],"Link")</f>
        <v>Link</v>
      </c>
    </row>
    <row r="80" spans="1:10" ht="48" customHeight="1" x14ac:dyDescent="0.25">
      <c r="A80" s="12">
        <v>1512462</v>
      </c>
      <c r="B80" s="12" t="s">
        <v>112</v>
      </c>
      <c r="C80" s="12" t="s">
        <v>19</v>
      </c>
      <c r="D80" s="12" t="s">
        <v>1445</v>
      </c>
      <c r="E80" s="13" t="s">
        <v>1446</v>
      </c>
      <c r="F80" s="18" t="s">
        <v>1513</v>
      </c>
      <c r="G80" s="14">
        <v>19.25</v>
      </c>
      <c r="H80" s="14">
        <f>IF(Tabla3[[#This Row],[Precio]]&gt;=1001,Tabla3[[#This Row],[Precio]]-(Tabla3[[#This Row],[Precio]]*2.5%),IF(Tabla3[[#This Row],[Precio]]&gt;=251,Tabla3[[#This Row],[Precio]]-(Tabla3[[#This Row],[Precio]]*2%),IF(Tabla3[[#This Row],[Precio]]&gt;=50,Tabla3[[#This Row],[Precio]]-(Tabla3[[#This Row],[Precio]]*0.5%),Tabla3[[#This Row],[Precio]])))</f>
        <v>19.25</v>
      </c>
      <c r="I80" s="15" t="str">
        <f>HYPERLINK(CONCATENATE("http://www.mercadopublico.cl/TiendaFicha/Ficha?idProducto=",Tabla3[[#This Row],[ID]]))</f>
        <v>http://www.mercadopublico.cl/TiendaFicha/Ficha?idProducto=1512462</v>
      </c>
      <c r="J80" s="15" t="str">
        <f>HYPERLINK(Tabla3[[#This Row],[Link1]],"Link")</f>
        <v>Link</v>
      </c>
    </row>
    <row r="81" spans="1:10" ht="48" customHeight="1" x14ac:dyDescent="0.25">
      <c r="A81" s="12">
        <v>1515539</v>
      </c>
      <c r="B81" s="12" t="s">
        <v>112</v>
      </c>
      <c r="C81" s="12" t="s">
        <v>19</v>
      </c>
      <c r="D81" s="12" t="s">
        <v>1837</v>
      </c>
      <c r="E81" s="13" t="s">
        <v>1838</v>
      </c>
      <c r="F81" s="18" t="s">
        <v>1839</v>
      </c>
      <c r="G81" s="14">
        <v>49.43</v>
      </c>
      <c r="H81" s="14">
        <f>IF(Tabla3[[#This Row],[Precio]]&gt;=1001,Tabla3[[#This Row],[Precio]]-(Tabla3[[#This Row],[Precio]]*2.5%),IF(Tabla3[[#This Row],[Precio]]&gt;=251,Tabla3[[#This Row],[Precio]]-(Tabla3[[#This Row],[Precio]]*2%),IF(Tabla3[[#This Row],[Precio]]&gt;=50,Tabla3[[#This Row],[Precio]]-(Tabla3[[#This Row],[Precio]]*0.5%),Tabla3[[#This Row],[Precio]])))</f>
        <v>49.43</v>
      </c>
      <c r="I81" s="15" t="str">
        <f>HYPERLINK(CONCATENATE("http://www.mercadopublico.cl/TiendaFicha/Ficha?idProducto=",Tabla3[[#This Row],[ID]]))</f>
        <v>http://www.mercadopublico.cl/TiendaFicha/Ficha?idProducto=1515539</v>
      </c>
      <c r="J81" s="15" t="str">
        <f>HYPERLINK(Tabla3[[#This Row],[Link1]],"Link")</f>
        <v>Link</v>
      </c>
    </row>
    <row r="82" spans="1:10" ht="48" customHeight="1" x14ac:dyDescent="0.25">
      <c r="A82" s="12">
        <v>1166455</v>
      </c>
      <c r="B82" s="12" t="s">
        <v>112</v>
      </c>
      <c r="C82" s="12" t="s">
        <v>19</v>
      </c>
      <c r="D82" s="12" t="s">
        <v>1740</v>
      </c>
      <c r="E82" s="13" t="s">
        <v>1741</v>
      </c>
      <c r="F82" s="18" t="s">
        <v>1742</v>
      </c>
      <c r="G82" s="14">
        <v>16.25</v>
      </c>
      <c r="H82" s="14">
        <f>IF(Tabla3[[#This Row],[Precio]]&gt;=1001,Tabla3[[#This Row],[Precio]]-(Tabla3[[#This Row],[Precio]]*2.5%),IF(Tabla3[[#This Row],[Precio]]&gt;=251,Tabla3[[#This Row],[Precio]]-(Tabla3[[#This Row],[Precio]]*2%),IF(Tabla3[[#This Row],[Precio]]&gt;=50,Tabla3[[#This Row],[Precio]]-(Tabla3[[#This Row],[Precio]]*0.5%),Tabla3[[#This Row],[Precio]])))</f>
        <v>16.25</v>
      </c>
      <c r="I82" s="15" t="str">
        <f>HYPERLINK(CONCATENATE("http://www.mercadopublico.cl/TiendaFicha/Ficha?idProducto=",Tabla3[[#This Row],[ID]]))</f>
        <v>http://www.mercadopublico.cl/TiendaFicha/Ficha?idProducto=1166455</v>
      </c>
      <c r="J82" s="15" t="str">
        <f>HYPERLINK(Tabla3[[#This Row],[Link1]],"Link")</f>
        <v>Link</v>
      </c>
    </row>
    <row r="83" spans="1:10" ht="48" customHeight="1" x14ac:dyDescent="0.25">
      <c r="A83" s="12">
        <v>1010983</v>
      </c>
      <c r="B83" s="12" t="s">
        <v>112</v>
      </c>
      <c r="C83" s="12" t="s">
        <v>19</v>
      </c>
      <c r="D83" s="12" t="s">
        <v>161</v>
      </c>
      <c r="E83" s="13" t="s">
        <v>717</v>
      </c>
      <c r="F83" s="18" t="s">
        <v>162</v>
      </c>
      <c r="G83" s="14">
        <v>19.399999999999999</v>
      </c>
      <c r="H83" s="14">
        <f>IF(Tabla3[[#This Row],[Precio]]&gt;=1001,Tabla3[[#This Row],[Precio]]-(Tabla3[[#This Row],[Precio]]*2.5%),IF(Tabla3[[#This Row],[Precio]]&gt;=251,Tabla3[[#This Row],[Precio]]-(Tabla3[[#This Row],[Precio]]*2%),IF(Tabla3[[#This Row],[Precio]]&gt;=50,Tabla3[[#This Row],[Precio]]-(Tabla3[[#This Row],[Precio]]*0.5%),Tabla3[[#This Row],[Precio]])))</f>
        <v>19.399999999999999</v>
      </c>
      <c r="I83" s="15" t="str">
        <f>HYPERLINK(CONCATENATE("http://www.mercadopublico.cl/TiendaFicha/Ficha?idProducto=",Tabla3[[#This Row],[ID]]))</f>
        <v>http://www.mercadopublico.cl/TiendaFicha/Ficha?idProducto=1010983</v>
      </c>
      <c r="J83" s="15" t="str">
        <f>HYPERLINK(Tabla3[[#This Row],[Link1]],"Link")</f>
        <v>Link</v>
      </c>
    </row>
    <row r="84" spans="1:10" ht="48" customHeight="1" x14ac:dyDescent="0.25">
      <c r="A84" s="12">
        <v>1010995</v>
      </c>
      <c r="B84" s="12" t="s">
        <v>112</v>
      </c>
      <c r="C84" s="12" t="s">
        <v>19</v>
      </c>
      <c r="D84" s="12" t="s">
        <v>1053</v>
      </c>
      <c r="E84" s="13" t="s">
        <v>1054</v>
      </c>
      <c r="F84" s="18" t="s">
        <v>1193</v>
      </c>
      <c r="G84" s="14">
        <v>11</v>
      </c>
      <c r="H84" s="14">
        <f>IF(Tabla3[[#This Row],[Precio]]&gt;=1001,Tabla3[[#This Row],[Precio]]-(Tabla3[[#This Row],[Precio]]*2.5%),IF(Tabla3[[#This Row],[Precio]]&gt;=251,Tabla3[[#This Row],[Precio]]-(Tabla3[[#This Row],[Precio]]*2%),IF(Tabla3[[#This Row],[Precio]]&gt;=50,Tabla3[[#This Row],[Precio]]-(Tabla3[[#This Row],[Precio]]*0.5%),Tabla3[[#This Row],[Precio]])))</f>
        <v>11</v>
      </c>
      <c r="I84" s="15" t="str">
        <f>HYPERLINK(CONCATENATE("http://www.mercadopublico.cl/TiendaFicha/Ficha?idProducto=",Tabla3[[#This Row],[ID]]))</f>
        <v>http://www.mercadopublico.cl/TiendaFicha/Ficha?idProducto=1010995</v>
      </c>
      <c r="J84" s="15" t="str">
        <f>HYPERLINK(Tabla3[[#This Row],[Link1]],"Link")</f>
        <v>Link</v>
      </c>
    </row>
    <row r="85" spans="1:10" ht="48" customHeight="1" x14ac:dyDescent="0.25">
      <c r="A85" s="12">
        <v>1010996</v>
      </c>
      <c r="B85" s="12" t="s">
        <v>112</v>
      </c>
      <c r="C85" s="12" t="s">
        <v>19</v>
      </c>
      <c r="D85" s="12" t="s">
        <v>1055</v>
      </c>
      <c r="E85" s="13" t="s">
        <v>1056</v>
      </c>
      <c r="F85" s="18" t="s">
        <v>1193</v>
      </c>
      <c r="G85" s="14">
        <v>11</v>
      </c>
      <c r="H85" s="14">
        <f>IF(Tabla3[[#This Row],[Precio]]&gt;=1001,Tabla3[[#This Row],[Precio]]-(Tabla3[[#This Row],[Precio]]*2.5%),IF(Tabla3[[#This Row],[Precio]]&gt;=251,Tabla3[[#This Row],[Precio]]-(Tabla3[[#This Row],[Precio]]*2%),IF(Tabla3[[#This Row],[Precio]]&gt;=50,Tabla3[[#This Row],[Precio]]-(Tabla3[[#This Row],[Precio]]*0.5%),Tabla3[[#This Row],[Precio]])))</f>
        <v>11</v>
      </c>
      <c r="I85" s="15" t="str">
        <f>HYPERLINK(CONCATENATE("http://www.mercadopublico.cl/TiendaFicha/Ficha?idProducto=",Tabla3[[#This Row],[ID]]))</f>
        <v>http://www.mercadopublico.cl/TiendaFicha/Ficha?idProducto=1010996</v>
      </c>
      <c r="J85" s="15" t="str">
        <f>HYPERLINK(Tabla3[[#This Row],[Link1]],"Link")</f>
        <v>Link</v>
      </c>
    </row>
    <row r="86" spans="1:10" ht="48" customHeight="1" x14ac:dyDescent="0.25">
      <c r="A86" s="12">
        <v>1011004</v>
      </c>
      <c r="B86" s="12" t="s">
        <v>112</v>
      </c>
      <c r="C86" s="12" t="s">
        <v>19</v>
      </c>
      <c r="D86" s="12" t="s">
        <v>1707</v>
      </c>
      <c r="E86" s="13" t="s">
        <v>1708</v>
      </c>
      <c r="F86" s="18" t="s">
        <v>1709</v>
      </c>
      <c r="G86" s="14">
        <v>14.89</v>
      </c>
      <c r="H86" s="14">
        <f>IF(Tabla3[[#This Row],[Precio]]&gt;=1001,Tabla3[[#This Row],[Precio]]-(Tabla3[[#This Row],[Precio]]*2.5%),IF(Tabla3[[#This Row],[Precio]]&gt;=251,Tabla3[[#This Row],[Precio]]-(Tabla3[[#This Row],[Precio]]*2%),IF(Tabla3[[#This Row],[Precio]]&gt;=50,Tabla3[[#This Row],[Precio]]-(Tabla3[[#This Row],[Precio]]*0.5%),Tabla3[[#This Row],[Precio]])))</f>
        <v>14.89</v>
      </c>
      <c r="I86" s="15" t="str">
        <f>HYPERLINK(CONCATENATE("http://www.mercadopublico.cl/TiendaFicha/Ficha?idProducto=",Tabla3[[#This Row],[ID]]))</f>
        <v>http://www.mercadopublico.cl/TiendaFicha/Ficha?idProducto=1011004</v>
      </c>
      <c r="J86" s="15" t="str">
        <f>HYPERLINK(Tabla3[[#This Row],[Link1]],"Link")</f>
        <v>Link</v>
      </c>
    </row>
    <row r="87" spans="1:10" ht="48" customHeight="1" x14ac:dyDescent="0.25">
      <c r="A87" s="12">
        <v>1011005</v>
      </c>
      <c r="B87" s="12" t="s">
        <v>112</v>
      </c>
      <c r="C87" s="12" t="s">
        <v>19</v>
      </c>
      <c r="D87" s="12" t="s">
        <v>169</v>
      </c>
      <c r="E87" s="13" t="s">
        <v>718</v>
      </c>
      <c r="F87" s="18" t="s">
        <v>170</v>
      </c>
      <c r="G87" s="14">
        <v>16.11</v>
      </c>
      <c r="H87" s="14">
        <f>IF(Tabla3[[#This Row],[Precio]]&gt;=1001,Tabla3[[#This Row],[Precio]]-(Tabla3[[#This Row],[Precio]]*2.5%),IF(Tabla3[[#This Row],[Precio]]&gt;=251,Tabla3[[#This Row],[Precio]]-(Tabla3[[#This Row],[Precio]]*2%),IF(Tabla3[[#This Row],[Precio]]&gt;=50,Tabla3[[#This Row],[Precio]]-(Tabla3[[#This Row],[Precio]]*0.5%),Tabla3[[#This Row],[Precio]])))</f>
        <v>16.11</v>
      </c>
      <c r="I87" s="15" t="str">
        <f>HYPERLINK(CONCATENATE("http://www.mercadopublico.cl/TiendaFicha/Ficha?idProducto=",Tabla3[[#This Row],[ID]]))</f>
        <v>http://www.mercadopublico.cl/TiendaFicha/Ficha?idProducto=1011005</v>
      </c>
      <c r="J87" s="15" t="str">
        <f>HYPERLINK(Tabla3[[#This Row],[Link1]],"Link")</f>
        <v>Link</v>
      </c>
    </row>
    <row r="88" spans="1:10" ht="48" customHeight="1" x14ac:dyDescent="0.25">
      <c r="A88" s="12">
        <v>1011021</v>
      </c>
      <c r="B88" s="12" t="s">
        <v>112</v>
      </c>
      <c r="C88" s="12" t="s">
        <v>19</v>
      </c>
      <c r="D88" s="12" t="s">
        <v>1710</v>
      </c>
      <c r="E88" s="13" t="s">
        <v>1711</v>
      </c>
      <c r="F88" s="18" t="s">
        <v>1712</v>
      </c>
      <c r="G88" s="14">
        <v>10.11</v>
      </c>
      <c r="H88" s="14">
        <f>IF(Tabla3[[#This Row],[Precio]]&gt;=1001,Tabla3[[#This Row],[Precio]]-(Tabla3[[#This Row],[Precio]]*2.5%),IF(Tabla3[[#This Row],[Precio]]&gt;=251,Tabla3[[#This Row],[Precio]]-(Tabla3[[#This Row],[Precio]]*2%),IF(Tabla3[[#This Row],[Precio]]&gt;=50,Tabla3[[#This Row],[Precio]]-(Tabla3[[#This Row],[Precio]]*0.5%),Tabla3[[#This Row],[Precio]])))</f>
        <v>10.11</v>
      </c>
      <c r="I88" s="15" t="str">
        <f>HYPERLINK(CONCATENATE("http://www.mercadopublico.cl/TiendaFicha/Ficha?idProducto=",Tabla3[[#This Row],[ID]]))</f>
        <v>http://www.mercadopublico.cl/TiendaFicha/Ficha?idProducto=1011021</v>
      </c>
      <c r="J88" s="15" t="str">
        <f>HYPERLINK(Tabla3[[#This Row],[Link1]],"Link")</f>
        <v>Link</v>
      </c>
    </row>
    <row r="89" spans="1:10" ht="48" customHeight="1" x14ac:dyDescent="0.25">
      <c r="A89" s="12">
        <v>1011022</v>
      </c>
      <c r="B89" s="12" t="s">
        <v>112</v>
      </c>
      <c r="C89" s="12" t="s">
        <v>19</v>
      </c>
      <c r="D89" s="12" t="s">
        <v>2323</v>
      </c>
      <c r="E89" s="13" t="s">
        <v>719</v>
      </c>
      <c r="F89" s="18" t="s">
        <v>201</v>
      </c>
      <c r="G89" s="14">
        <v>12.2</v>
      </c>
      <c r="H89" s="14">
        <f>IF(Tabla3[[#This Row],[Precio]]&gt;=1001,Tabla3[[#This Row],[Precio]]-(Tabla3[[#This Row],[Precio]]*2.5%),IF(Tabla3[[#This Row],[Precio]]&gt;=251,Tabla3[[#This Row],[Precio]]-(Tabla3[[#This Row],[Precio]]*2%),IF(Tabla3[[#This Row],[Precio]]&gt;=50,Tabla3[[#This Row],[Precio]]-(Tabla3[[#This Row],[Precio]]*0.5%),Tabla3[[#This Row],[Precio]])))</f>
        <v>12.2</v>
      </c>
      <c r="I89" s="15" t="str">
        <f>HYPERLINK(CONCATENATE("http://www.mercadopublico.cl/TiendaFicha/Ficha?idProducto=",Tabla3[[#This Row],[ID]]))</f>
        <v>http://www.mercadopublico.cl/TiendaFicha/Ficha?idProducto=1011022</v>
      </c>
      <c r="J89" s="15" t="str">
        <f>HYPERLINK(Tabla3[[#This Row],[Link1]],"Link")</f>
        <v>Link</v>
      </c>
    </row>
    <row r="90" spans="1:10" ht="48" customHeight="1" x14ac:dyDescent="0.25">
      <c r="A90" s="12">
        <v>1011025</v>
      </c>
      <c r="B90" s="12" t="s">
        <v>112</v>
      </c>
      <c r="C90" s="12" t="s">
        <v>41</v>
      </c>
      <c r="D90" s="12" t="s">
        <v>276</v>
      </c>
      <c r="E90" s="13" t="s">
        <v>757</v>
      </c>
      <c r="F90" s="18" t="s">
        <v>277</v>
      </c>
      <c r="G90" s="14">
        <v>37</v>
      </c>
      <c r="H90" s="14">
        <f>IF(Tabla3[[#This Row],[Precio]]&gt;=1001,Tabla3[[#This Row],[Precio]]-(Tabla3[[#This Row],[Precio]]*2.5%),IF(Tabla3[[#This Row],[Precio]]&gt;=251,Tabla3[[#This Row],[Precio]]-(Tabla3[[#This Row],[Precio]]*2%),IF(Tabla3[[#This Row],[Precio]]&gt;=50,Tabla3[[#This Row],[Precio]]-(Tabla3[[#This Row],[Precio]]*0.5%),Tabla3[[#This Row],[Precio]])))</f>
        <v>37</v>
      </c>
      <c r="I90" s="15" t="str">
        <f>HYPERLINK(CONCATENATE("http://www.mercadopublico.cl/TiendaFicha/Ficha?idProducto=",Tabla3[[#This Row],[ID]]))</f>
        <v>http://www.mercadopublico.cl/TiendaFicha/Ficha?idProducto=1011025</v>
      </c>
      <c r="J90" s="15" t="str">
        <f>HYPERLINK(Tabla3[[#This Row],[Link1]],"Link")</f>
        <v>Link</v>
      </c>
    </row>
    <row r="91" spans="1:10" ht="48" customHeight="1" x14ac:dyDescent="0.25">
      <c r="A91" s="12">
        <v>1011068</v>
      </c>
      <c r="B91" s="12" t="s">
        <v>112</v>
      </c>
      <c r="C91" s="12" t="s">
        <v>41</v>
      </c>
      <c r="D91" s="12" t="s">
        <v>290</v>
      </c>
      <c r="E91" s="13" t="s">
        <v>758</v>
      </c>
      <c r="F91" s="18" t="s">
        <v>291</v>
      </c>
      <c r="G91" s="14">
        <v>16.8</v>
      </c>
      <c r="H91" s="14">
        <f>IF(Tabla3[[#This Row],[Precio]]&gt;=1001,Tabla3[[#This Row],[Precio]]-(Tabla3[[#This Row],[Precio]]*2.5%),IF(Tabla3[[#This Row],[Precio]]&gt;=251,Tabla3[[#This Row],[Precio]]-(Tabla3[[#This Row],[Precio]]*2%),IF(Tabla3[[#This Row],[Precio]]&gt;=50,Tabla3[[#This Row],[Precio]]-(Tabla3[[#This Row],[Precio]]*0.5%),Tabla3[[#This Row],[Precio]])))</f>
        <v>16.8</v>
      </c>
      <c r="I91" s="15" t="str">
        <f>HYPERLINK(CONCATENATE("http://www.mercadopublico.cl/TiendaFicha/Ficha?idProducto=",Tabla3[[#This Row],[ID]]))</f>
        <v>http://www.mercadopublico.cl/TiendaFicha/Ficha?idProducto=1011068</v>
      </c>
      <c r="J91" s="15" t="str">
        <f>HYPERLINK(Tabla3[[#This Row],[Link1]],"Link")</f>
        <v>Link</v>
      </c>
    </row>
    <row r="92" spans="1:10" ht="48" customHeight="1" x14ac:dyDescent="0.25">
      <c r="A92" s="12">
        <v>1011073</v>
      </c>
      <c r="B92" s="12" t="s">
        <v>112</v>
      </c>
      <c r="C92" s="12" t="s">
        <v>41</v>
      </c>
      <c r="D92" s="12" t="s">
        <v>292</v>
      </c>
      <c r="E92" s="13" t="s">
        <v>759</v>
      </c>
      <c r="F92" s="18" t="s">
        <v>293</v>
      </c>
      <c r="G92" s="14">
        <v>17</v>
      </c>
      <c r="H92" s="14">
        <f>IF(Tabla3[[#This Row],[Precio]]&gt;=1001,Tabla3[[#This Row],[Precio]]-(Tabla3[[#This Row],[Precio]]*2.5%),IF(Tabla3[[#This Row],[Precio]]&gt;=251,Tabla3[[#This Row],[Precio]]-(Tabla3[[#This Row],[Precio]]*2%),IF(Tabla3[[#This Row],[Precio]]&gt;=50,Tabla3[[#This Row],[Precio]]-(Tabla3[[#This Row],[Precio]]*0.5%),Tabla3[[#This Row],[Precio]])))</f>
        <v>17</v>
      </c>
      <c r="I92" s="15" t="str">
        <f>HYPERLINK(CONCATENATE("http://www.mercadopublico.cl/TiendaFicha/Ficha?idProducto=",Tabla3[[#This Row],[ID]]))</f>
        <v>http://www.mercadopublico.cl/TiendaFicha/Ficha?idProducto=1011073</v>
      </c>
      <c r="J92" s="15" t="str">
        <f>HYPERLINK(Tabla3[[#This Row],[Link1]],"Link")</f>
        <v>Link</v>
      </c>
    </row>
    <row r="93" spans="1:10" ht="48" customHeight="1" x14ac:dyDescent="0.25">
      <c r="A93" s="12">
        <v>1011076</v>
      </c>
      <c r="B93" s="12" t="s">
        <v>112</v>
      </c>
      <c r="C93" s="12" t="s">
        <v>41</v>
      </c>
      <c r="D93" s="12" t="s">
        <v>294</v>
      </c>
      <c r="E93" s="13" t="s">
        <v>760</v>
      </c>
      <c r="F93" s="18" t="s">
        <v>295</v>
      </c>
      <c r="G93" s="14">
        <v>13</v>
      </c>
      <c r="H93" s="14">
        <f>IF(Tabla3[[#This Row],[Precio]]&gt;=1001,Tabla3[[#This Row],[Precio]]-(Tabla3[[#This Row],[Precio]]*2.5%),IF(Tabla3[[#This Row],[Precio]]&gt;=251,Tabla3[[#This Row],[Precio]]-(Tabla3[[#This Row],[Precio]]*2%),IF(Tabla3[[#This Row],[Precio]]&gt;=50,Tabla3[[#This Row],[Precio]]-(Tabla3[[#This Row],[Precio]]*0.5%),Tabla3[[#This Row],[Precio]])))</f>
        <v>13</v>
      </c>
      <c r="I93" s="15" t="str">
        <f>HYPERLINK(CONCATENATE("http://www.mercadopublico.cl/TiendaFicha/Ficha?idProducto=",Tabla3[[#This Row],[ID]]))</f>
        <v>http://www.mercadopublico.cl/TiendaFicha/Ficha?idProducto=1011076</v>
      </c>
      <c r="J93" s="15" t="str">
        <f>HYPERLINK(Tabla3[[#This Row],[Link1]],"Link")</f>
        <v>Link</v>
      </c>
    </row>
    <row r="94" spans="1:10" ht="48" customHeight="1" x14ac:dyDescent="0.25">
      <c r="A94" s="12">
        <v>1011077</v>
      </c>
      <c r="B94" s="12" t="s">
        <v>112</v>
      </c>
      <c r="C94" s="12" t="s">
        <v>41</v>
      </c>
      <c r="D94" s="12" t="s">
        <v>296</v>
      </c>
      <c r="E94" s="13" t="s">
        <v>761</v>
      </c>
      <c r="F94" s="18" t="s">
        <v>297</v>
      </c>
      <c r="G94" s="14">
        <v>15</v>
      </c>
      <c r="H94" s="14">
        <f>IF(Tabla3[[#This Row],[Precio]]&gt;=1001,Tabla3[[#This Row],[Precio]]-(Tabla3[[#This Row],[Precio]]*2.5%),IF(Tabla3[[#This Row],[Precio]]&gt;=251,Tabla3[[#This Row],[Precio]]-(Tabla3[[#This Row],[Precio]]*2%),IF(Tabla3[[#This Row],[Precio]]&gt;=50,Tabla3[[#This Row],[Precio]]-(Tabla3[[#This Row],[Precio]]*0.5%),Tabla3[[#This Row],[Precio]])))</f>
        <v>15</v>
      </c>
      <c r="I94" s="15" t="str">
        <f>HYPERLINK(CONCATENATE("http://www.mercadopublico.cl/TiendaFicha/Ficha?idProducto=",Tabla3[[#This Row],[ID]]))</f>
        <v>http://www.mercadopublico.cl/TiendaFicha/Ficha?idProducto=1011077</v>
      </c>
      <c r="J94" s="15" t="str">
        <f>HYPERLINK(Tabla3[[#This Row],[Link1]],"Link")</f>
        <v>Link</v>
      </c>
    </row>
    <row r="95" spans="1:10" ht="48" customHeight="1" x14ac:dyDescent="0.25">
      <c r="A95" s="12">
        <v>1011106</v>
      </c>
      <c r="B95" s="12" t="s">
        <v>112</v>
      </c>
      <c r="C95" s="12" t="s">
        <v>41</v>
      </c>
      <c r="D95" s="12" t="s">
        <v>298</v>
      </c>
      <c r="E95" s="13" t="s">
        <v>762</v>
      </c>
      <c r="F95" s="18" t="s">
        <v>299</v>
      </c>
      <c r="G95" s="14">
        <v>29.17</v>
      </c>
      <c r="H95" s="14">
        <f>IF(Tabla3[[#This Row],[Precio]]&gt;=1001,Tabla3[[#This Row],[Precio]]-(Tabla3[[#This Row],[Precio]]*2.5%),IF(Tabla3[[#This Row],[Precio]]&gt;=251,Tabla3[[#This Row],[Precio]]-(Tabla3[[#This Row],[Precio]]*2%),IF(Tabla3[[#This Row],[Precio]]&gt;=50,Tabla3[[#This Row],[Precio]]-(Tabla3[[#This Row],[Precio]]*0.5%),Tabla3[[#This Row],[Precio]])))</f>
        <v>29.17</v>
      </c>
      <c r="I95" s="15" t="str">
        <f>HYPERLINK(CONCATENATE("http://www.mercadopublico.cl/TiendaFicha/Ficha?idProducto=",Tabla3[[#This Row],[ID]]))</f>
        <v>http://www.mercadopublico.cl/TiendaFicha/Ficha?idProducto=1011106</v>
      </c>
      <c r="J95" s="15" t="str">
        <f>HYPERLINK(Tabla3[[#This Row],[Link1]],"Link")</f>
        <v>Link</v>
      </c>
    </row>
    <row r="96" spans="1:10" ht="48" customHeight="1" x14ac:dyDescent="0.25">
      <c r="A96" s="12">
        <v>1011117</v>
      </c>
      <c r="B96" s="12" t="s">
        <v>112</v>
      </c>
      <c r="C96" s="12" t="s">
        <v>41</v>
      </c>
      <c r="D96" s="12" t="s">
        <v>300</v>
      </c>
      <c r="E96" s="13" t="s">
        <v>763</v>
      </c>
      <c r="F96" s="18" t="s">
        <v>301</v>
      </c>
      <c r="G96" s="14">
        <v>20</v>
      </c>
      <c r="H96" s="14">
        <f>IF(Tabla3[[#This Row],[Precio]]&gt;=1001,Tabla3[[#This Row],[Precio]]-(Tabla3[[#This Row],[Precio]]*2.5%),IF(Tabla3[[#This Row],[Precio]]&gt;=251,Tabla3[[#This Row],[Precio]]-(Tabla3[[#This Row],[Precio]]*2%),IF(Tabla3[[#This Row],[Precio]]&gt;=50,Tabla3[[#This Row],[Precio]]-(Tabla3[[#This Row],[Precio]]*0.5%),Tabla3[[#This Row],[Precio]])))</f>
        <v>20</v>
      </c>
      <c r="I96" s="15" t="str">
        <f>HYPERLINK(CONCATENATE("http://www.mercadopublico.cl/TiendaFicha/Ficha?idProducto=",Tabla3[[#This Row],[ID]]))</f>
        <v>http://www.mercadopublico.cl/TiendaFicha/Ficha?idProducto=1011117</v>
      </c>
      <c r="J96" s="15" t="str">
        <f>HYPERLINK(Tabla3[[#This Row],[Link1]],"Link")</f>
        <v>Link</v>
      </c>
    </row>
    <row r="97" spans="1:10" ht="48" customHeight="1" x14ac:dyDescent="0.25">
      <c r="A97" s="12">
        <v>1011118</v>
      </c>
      <c r="B97" s="12" t="s">
        <v>112</v>
      </c>
      <c r="C97" s="12" t="s">
        <v>41</v>
      </c>
      <c r="D97" s="12" t="s">
        <v>302</v>
      </c>
      <c r="E97" s="13" t="s">
        <v>764</v>
      </c>
      <c r="F97" s="18" t="s">
        <v>303</v>
      </c>
      <c r="G97" s="14">
        <v>20</v>
      </c>
      <c r="H97" s="14">
        <f>IF(Tabla3[[#This Row],[Precio]]&gt;=1001,Tabla3[[#This Row],[Precio]]-(Tabla3[[#This Row],[Precio]]*2.5%),IF(Tabla3[[#This Row],[Precio]]&gt;=251,Tabla3[[#This Row],[Precio]]-(Tabla3[[#This Row],[Precio]]*2%),IF(Tabla3[[#This Row],[Precio]]&gt;=50,Tabla3[[#This Row],[Precio]]-(Tabla3[[#This Row],[Precio]]*0.5%),Tabla3[[#This Row],[Precio]])))</f>
        <v>20</v>
      </c>
      <c r="I97" s="15" t="str">
        <f>HYPERLINK(CONCATENATE("http://www.mercadopublico.cl/TiendaFicha/Ficha?idProducto=",Tabla3[[#This Row],[ID]]))</f>
        <v>http://www.mercadopublico.cl/TiendaFicha/Ficha?idProducto=1011118</v>
      </c>
      <c r="J97" s="15" t="str">
        <f>HYPERLINK(Tabla3[[#This Row],[Link1]],"Link")</f>
        <v>Link</v>
      </c>
    </row>
    <row r="98" spans="1:10" ht="48" customHeight="1" x14ac:dyDescent="0.25">
      <c r="A98" s="12">
        <v>1011152</v>
      </c>
      <c r="B98" s="12" t="s">
        <v>112</v>
      </c>
      <c r="C98" s="12" t="s">
        <v>41</v>
      </c>
      <c r="D98" s="12" t="s">
        <v>1075</v>
      </c>
      <c r="E98" s="13" t="s">
        <v>765</v>
      </c>
      <c r="F98" s="18" t="s">
        <v>308</v>
      </c>
      <c r="G98" s="14">
        <v>32.229999999999997</v>
      </c>
      <c r="H98" s="14">
        <f>IF(Tabla3[[#This Row],[Precio]]&gt;=1001,Tabla3[[#This Row],[Precio]]-(Tabla3[[#This Row],[Precio]]*2.5%),IF(Tabla3[[#This Row],[Precio]]&gt;=251,Tabla3[[#This Row],[Precio]]-(Tabla3[[#This Row],[Precio]]*2%),IF(Tabla3[[#This Row],[Precio]]&gt;=50,Tabla3[[#This Row],[Precio]]-(Tabla3[[#This Row],[Precio]]*0.5%),Tabla3[[#This Row],[Precio]])))</f>
        <v>32.229999999999997</v>
      </c>
      <c r="I98" s="15" t="str">
        <f>HYPERLINK(CONCATENATE("http://www.mercadopublico.cl/TiendaFicha/Ficha?idProducto=",Tabla3[[#This Row],[ID]]))</f>
        <v>http://www.mercadopublico.cl/TiendaFicha/Ficha?idProducto=1011152</v>
      </c>
      <c r="J98" s="15" t="str">
        <f>HYPERLINK(Tabla3[[#This Row],[Link1]],"Link")</f>
        <v>Link</v>
      </c>
    </row>
    <row r="99" spans="1:10" ht="48" customHeight="1" x14ac:dyDescent="0.25">
      <c r="A99" s="12">
        <v>1011156</v>
      </c>
      <c r="B99" s="12" t="s">
        <v>112</v>
      </c>
      <c r="C99" s="12" t="s">
        <v>41</v>
      </c>
      <c r="D99" s="12" t="s">
        <v>323</v>
      </c>
      <c r="E99" s="13" t="s">
        <v>766</v>
      </c>
      <c r="F99" s="18" t="s">
        <v>324</v>
      </c>
      <c r="G99" s="14">
        <v>31</v>
      </c>
      <c r="H99" s="14">
        <f>IF(Tabla3[[#This Row],[Precio]]&gt;=1001,Tabla3[[#This Row],[Precio]]-(Tabla3[[#This Row],[Precio]]*2.5%),IF(Tabla3[[#This Row],[Precio]]&gt;=251,Tabla3[[#This Row],[Precio]]-(Tabla3[[#This Row],[Precio]]*2%),IF(Tabla3[[#This Row],[Precio]]&gt;=50,Tabla3[[#This Row],[Precio]]-(Tabla3[[#This Row],[Precio]]*0.5%),Tabla3[[#This Row],[Precio]])))</f>
        <v>31</v>
      </c>
      <c r="I99" s="15" t="str">
        <f>HYPERLINK(CONCATENATE("http://www.mercadopublico.cl/TiendaFicha/Ficha?idProducto=",Tabla3[[#This Row],[ID]]))</f>
        <v>http://www.mercadopublico.cl/TiendaFicha/Ficha?idProducto=1011156</v>
      </c>
      <c r="J99" s="15" t="str">
        <f>HYPERLINK(Tabla3[[#This Row],[Link1]],"Link")</f>
        <v>Link</v>
      </c>
    </row>
    <row r="100" spans="1:10" ht="48" customHeight="1" x14ac:dyDescent="0.25">
      <c r="A100" s="12">
        <v>1011157</v>
      </c>
      <c r="B100" s="12" t="s">
        <v>112</v>
      </c>
      <c r="C100" s="12" t="s">
        <v>41</v>
      </c>
      <c r="D100" s="12" t="s">
        <v>325</v>
      </c>
      <c r="E100" s="13" t="s">
        <v>767</v>
      </c>
      <c r="F100" s="18" t="s">
        <v>326</v>
      </c>
      <c r="G100" s="14">
        <v>29</v>
      </c>
      <c r="H100" s="14">
        <f>IF(Tabla3[[#This Row],[Precio]]&gt;=1001,Tabla3[[#This Row],[Precio]]-(Tabla3[[#This Row],[Precio]]*2.5%),IF(Tabla3[[#This Row],[Precio]]&gt;=251,Tabla3[[#This Row],[Precio]]-(Tabla3[[#This Row],[Precio]]*2%),IF(Tabla3[[#This Row],[Precio]]&gt;=50,Tabla3[[#This Row],[Precio]]-(Tabla3[[#This Row],[Precio]]*0.5%),Tabla3[[#This Row],[Precio]])))</f>
        <v>29</v>
      </c>
      <c r="I100" s="15" t="str">
        <f>HYPERLINK(CONCATENATE("http://www.mercadopublico.cl/TiendaFicha/Ficha?idProducto=",Tabla3[[#This Row],[ID]]))</f>
        <v>http://www.mercadopublico.cl/TiendaFicha/Ficha?idProducto=1011157</v>
      </c>
      <c r="J100" s="15" t="str">
        <f>HYPERLINK(Tabla3[[#This Row],[Link1]],"Link")</f>
        <v>Link</v>
      </c>
    </row>
    <row r="101" spans="1:10" ht="48" customHeight="1" x14ac:dyDescent="0.25">
      <c r="A101" s="12">
        <v>1011158</v>
      </c>
      <c r="B101" s="12" t="s">
        <v>112</v>
      </c>
      <c r="C101" s="12" t="s">
        <v>41</v>
      </c>
      <c r="D101" s="12" t="s">
        <v>327</v>
      </c>
      <c r="E101" s="13" t="s">
        <v>768</v>
      </c>
      <c r="F101" s="18" t="s">
        <v>328</v>
      </c>
      <c r="G101" s="14">
        <v>31</v>
      </c>
      <c r="H101" s="14">
        <f>IF(Tabla3[[#This Row],[Precio]]&gt;=1001,Tabla3[[#This Row],[Precio]]-(Tabla3[[#This Row],[Precio]]*2.5%),IF(Tabla3[[#This Row],[Precio]]&gt;=251,Tabla3[[#This Row],[Precio]]-(Tabla3[[#This Row],[Precio]]*2%),IF(Tabla3[[#This Row],[Precio]]&gt;=50,Tabla3[[#This Row],[Precio]]-(Tabla3[[#This Row],[Precio]]*0.5%),Tabla3[[#This Row],[Precio]])))</f>
        <v>31</v>
      </c>
      <c r="I101" s="15" t="str">
        <f>HYPERLINK(CONCATENATE("http://www.mercadopublico.cl/TiendaFicha/Ficha?idProducto=",Tabla3[[#This Row],[ID]]))</f>
        <v>http://www.mercadopublico.cl/TiendaFicha/Ficha?idProducto=1011158</v>
      </c>
      <c r="J101" s="15" t="str">
        <f>HYPERLINK(Tabla3[[#This Row],[Link1]],"Link")</f>
        <v>Link</v>
      </c>
    </row>
    <row r="102" spans="1:10" ht="48" customHeight="1" x14ac:dyDescent="0.25">
      <c r="A102" s="12">
        <v>1011159</v>
      </c>
      <c r="B102" s="12" t="s">
        <v>112</v>
      </c>
      <c r="C102" s="12" t="s">
        <v>41</v>
      </c>
      <c r="D102" s="12" t="s">
        <v>329</v>
      </c>
      <c r="E102" s="13" t="s">
        <v>769</v>
      </c>
      <c r="F102" s="18" t="s">
        <v>330</v>
      </c>
      <c r="G102" s="14">
        <v>29</v>
      </c>
      <c r="H102" s="14">
        <f>IF(Tabla3[[#This Row],[Precio]]&gt;=1001,Tabla3[[#This Row],[Precio]]-(Tabla3[[#This Row],[Precio]]*2.5%),IF(Tabla3[[#This Row],[Precio]]&gt;=251,Tabla3[[#This Row],[Precio]]-(Tabla3[[#This Row],[Precio]]*2%),IF(Tabla3[[#This Row],[Precio]]&gt;=50,Tabla3[[#This Row],[Precio]]-(Tabla3[[#This Row],[Precio]]*0.5%),Tabla3[[#This Row],[Precio]])))</f>
        <v>29</v>
      </c>
      <c r="I102" s="15" t="str">
        <f>HYPERLINK(CONCATENATE("http://www.mercadopublico.cl/TiendaFicha/Ficha?idProducto=",Tabla3[[#This Row],[ID]]))</f>
        <v>http://www.mercadopublico.cl/TiendaFicha/Ficha?idProducto=1011159</v>
      </c>
      <c r="J102" s="15" t="str">
        <f>HYPERLINK(Tabla3[[#This Row],[Link1]],"Link")</f>
        <v>Link</v>
      </c>
    </row>
    <row r="103" spans="1:10" ht="48" customHeight="1" x14ac:dyDescent="0.25">
      <c r="A103" s="12">
        <v>1011160</v>
      </c>
      <c r="B103" s="12" t="s">
        <v>112</v>
      </c>
      <c r="C103" s="12" t="s">
        <v>41</v>
      </c>
      <c r="D103" s="12" t="s">
        <v>331</v>
      </c>
      <c r="E103" s="13" t="s">
        <v>770</v>
      </c>
      <c r="F103" s="18" t="s">
        <v>332</v>
      </c>
      <c r="G103" s="14">
        <v>31</v>
      </c>
      <c r="H103" s="14">
        <f>IF(Tabla3[[#This Row],[Precio]]&gt;=1001,Tabla3[[#This Row],[Precio]]-(Tabla3[[#This Row],[Precio]]*2.5%),IF(Tabla3[[#This Row],[Precio]]&gt;=251,Tabla3[[#This Row],[Precio]]-(Tabla3[[#This Row],[Precio]]*2%),IF(Tabla3[[#This Row],[Precio]]&gt;=50,Tabla3[[#This Row],[Precio]]-(Tabla3[[#This Row],[Precio]]*0.5%),Tabla3[[#This Row],[Precio]])))</f>
        <v>31</v>
      </c>
      <c r="I103" s="15" t="str">
        <f>HYPERLINK(CONCATENATE("http://www.mercadopublico.cl/TiendaFicha/Ficha?idProducto=",Tabla3[[#This Row],[ID]]))</f>
        <v>http://www.mercadopublico.cl/TiendaFicha/Ficha?idProducto=1011160</v>
      </c>
      <c r="J103" s="15" t="str">
        <f>HYPERLINK(Tabla3[[#This Row],[Link1]],"Link")</f>
        <v>Link</v>
      </c>
    </row>
    <row r="104" spans="1:10" ht="48" customHeight="1" x14ac:dyDescent="0.25">
      <c r="A104" s="12">
        <v>1011161</v>
      </c>
      <c r="B104" s="12" t="s">
        <v>112</v>
      </c>
      <c r="C104" s="12" t="s">
        <v>41</v>
      </c>
      <c r="D104" s="12" t="s">
        <v>333</v>
      </c>
      <c r="E104" s="13" t="s">
        <v>771</v>
      </c>
      <c r="F104" s="18" t="s">
        <v>334</v>
      </c>
      <c r="G104" s="14">
        <v>31</v>
      </c>
      <c r="H104" s="14">
        <f>IF(Tabla3[[#This Row],[Precio]]&gt;=1001,Tabla3[[#This Row],[Precio]]-(Tabla3[[#This Row],[Precio]]*2.5%),IF(Tabla3[[#This Row],[Precio]]&gt;=251,Tabla3[[#This Row],[Precio]]-(Tabla3[[#This Row],[Precio]]*2%),IF(Tabla3[[#This Row],[Precio]]&gt;=50,Tabla3[[#This Row],[Precio]]-(Tabla3[[#This Row],[Precio]]*0.5%),Tabla3[[#This Row],[Precio]])))</f>
        <v>31</v>
      </c>
      <c r="I104" s="15" t="str">
        <f>HYPERLINK(CONCATENATE("http://www.mercadopublico.cl/TiendaFicha/Ficha?idProducto=",Tabla3[[#This Row],[ID]]))</f>
        <v>http://www.mercadopublico.cl/TiendaFicha/Ficha?idProducto=1011161</v>
      </c>
      <c r="J104" s="15" t="str">
        <f>HYPERLINK(Tabla3[[#This Row],[Link1]],"Link")</f>
        <v>Link</v>
      </c>
    </row>
    <row r="105" spans="1:10" ht="48" customHeight="1" x14ac:dyDescent="0.25">
      <c r="A105" s="12">
        <v>1011162</v>
      </c>
      <c r="B105" s="12" t="s">
        <v>112</v>
      </c>
      <c r="C105" s="12" t="s">
        <v>41</v>
      </c>
      <c r="D105" s="12" t="s">
        <v>335</v>
      </c>
      <c r="E105" s="13" t="s">
        <v>772</v>
      </c>
      <c r="F105" s="18" t="s">
        <v>336</v>
      </c>
      <c r="G105" s="14">
        <v>31.76</v>
      </c>
      <c r="H105" s="14">
        <f>IF(Tabla3[[#This Row],[Precio]]&gt;=1001,Tabla3[[#This Row],[Precio]]-(Tabla3[[#This Row],[Precio]]*2.5%),IF(Tabla3[[#This Row],[Precio]]&gt;=251,Tabla3[[#This Row],[Precio]]-(Tabla3[[#This Row],[Precio]]*2%),IF(Tabla3[[#This Row],[Precio]]&gt;=50,Tabla3[[#This Row],[Precio]]-(Tabla3[[#This Row],[Precio]]*0.5%),Tabla3[[#This Row],[Precio]])))</f>
        <v>31.76</v>
      </c>
      <c r="I105" s="15" t="str">
        <f>HYPERLINK(CONCATENATE("http://www.mercadopublico.cl/TiendaFicha/Ficha?idProducto=",Tabla3[[#This Row],[ID]]))</f>
        <v>http://www.mercadopublico.cl/TiendaFicha/Ficha?idProducto=1011162</v>
      </c>
      <c r="J105" s="15" t="str">
        <f>HYPERLINK(Tabla3[[#This Row],[Link1]],"Link")</f>
        <v>Link</v>
      </c>
    </row>
    <row r="106" spans="1:10" ht="48" customHeight="1" x14ac:dyDescent="0.25">
      <c r="A106" s="12">
        <v>1011163</v>
      </c>
      <c r="B106" s="12" t="s">
        <v>112</v>
      </c>
      <c r="C106" s="12" t="s">
        <v>41</v>
      </c>
      <c r="D106" s="12" t="s">
        <v>337</v>
      </c>
      <c r="E106" s="13" t="s">
        <v>773</v>
      </c>
      <c r="F106" s="18" t="s">
        <v>338</v>
      </c>
      <c r="G106" s="14">
        <v>30.58</v>
      </c>
      <c r="H106" s="14">
        <f>IF(Tabla3[[#This Row],[Precio]]&gt;=1001,Tabla3[[#This Row],[Precio]]-(Tabla3[[#This Row],[Precio]]*2.5%),IF(Tabla3[[#This Row],[Precio]]&gt;=251,Tabla3[[#This Row],[Precio]]-(Tabla3[[#This Row],[Precio]]*2%),IF(Tabla3[[#This Row],[Precio]]&gt;=50,Tabla3[[#This Row],[Precio]]-(Tabla3[[#This Row],[Precio]]*0.5%),Tabla3[[#This Row],[Precio]])))</f>
        <v>30.58</v>
      </c>
      <c r="I106" s="15" t="str">
        <f>HYPERLINK(CONCATENATE("http://www.mercadopublico.cl/TiendaFicha/Ficha?idProducto=",Tabla3[[#This Row],[ID]]))</f>
        <v>http://www.mercadopublico.cl/TiendaFicha/Ficha?idProducto=1011163</v>
      </c>
      <c r="J106" s="15" t="str">
        <f>HYPERLINK(Tabla3[[#This Row],[Link1]],"Link")</f>
        <v>Link</v>
      </c>
    </row>
    <row r="107" spans="1:10" ht="48" customHeight="1" x14ac:dyDescent="0.25">
      <c r="A107" s="12">
        <v>1011198</v>
      </c>
      <c r="B107" s="12" t="s">
        <v>112</v>
      </c>
      <c r="C107" s="12" t="s">
        <v>41</v>
      </c>
      <c r="D107" s="12" t="s">
        <v>339</v>
      </c>
      <c r="E107" s="13" t="s">
        <v>774</v>
      </c>
      <c r="F107" s="18" t="s">
        <v>340</v>
      </c>
      <c r="G107" s="14">
        <v>116</v>
      </c>
      <c r="H107" s="14">
        <f>IF(Tabla3[[#This Row],[Precio]]&gt;=1001,Tabla3[[#This Row],[Precio]]-(Tabla3[[#This Row],[Precio]]*2.5%),IF(Tabla3[[#This Row],[Precio]]&gt;=251,Tabla3[[#This Row],[Precio]]-(Tabla3[[#This Row],[Precio]]*2%),IF(Tabla3[[#This Row],[Precio]]&gt;=50,Tabla3[[#This Row],[Precio]]-(Tabla3[[#This Row],[Precio]]*0.5%),Tabla3[[#This Row],[Precio]])))</f>
        <v>115.42</v>
      </c>
      <c r="I107" s="15" t="str">
        <f>HYPERLINK(CONCATENATE("http://www.mercadopublico.cl/TiendaFicha/Ficha?idProducto=",Tabla3[[#This Row],[ID]]))</f>
        <v>http://www.mercadopublico.cl/TiendaFicha/Ficha?idProducto=1011198</v>
      </c>
      <c r="J107" s="15" t="str">
        <f>HYPERLINK(Tabla3[[#This Row],[Link1]],"Link")</f>
        <v>Link</v>
      </c>
    </row>
    <row r="108" spans="1:10" ht="48" customHeight="1" x14ac:dyDescent="0.25">
      <c r="A108" s="12">
        <v>1011199</v>
      </c>
      <c r="B108" s="12" t="s">
        <v>112</v>
      </c>
      <c r="C108" s="12" t="s">
        <v>41</v>
      </c>
      <c r="D108" s="12" t="s">
        <v>341</v>
      </c>
      <c r="E108" s="13" t="s">
        <v>775</v>
      </c>
      <c r="F108" s="18" t="s">
        <v>342</v>
      </c>
      <c r="G108" s="14">
        <v>112</v>
      </c>
      <c r="H108" s="14">
        <f>IF(Tabla3[[#This Row],[Precio]]&gt;=1001,Tabla3[[#This Row],[Precio]]-(Tabla3[[#This Row],[Precio]]*2.5%),IF(Tabla3[[#This Row],[Precio]]&gt;=251,Tabla3[[#This Row],[Precio]]-(Tabla3[[#This Row],[Precio]]*2%),IF(Tabla3[[#This Row],[Precio]]&gt;=50,Tabla3[[#This Row],[Precio]]-(Tabla3[[#This Row],[Precio]]*0.5%),Tabla3[[#This Row],[Precio]])))</f>
        <v>111.44</v>
      </c>
      <c r="I108" s="15" t="str">
        <f>HYPERLINK(CONCATENATE("http://www.mercadopublico.cl/TiendaFicha/Ficha?idProducto=",Tabla3[[#This Row],[ID]]))</f>
        <v>http://www.mercadopublico.cl/TiendaFicha/Ficha?idProducto=1011199</v>
      </c>
      <c r="J108" s="15" t="str">
        <f>HYPERLINK(Tabla3[[#This Row],[Link1]],"Link")</f>
        <v>Link</v>
      </c>
    </row>
    <row r="109" spans="1:10" ht="48" customHeight="1" x14ac:dyDescent="0.25">
      <c r="A109" s="12">
        <v>1011200</v>
      </c>
      <c r="B109" s="12" t="s">
        <v>112</v>
      </c>
      <c r="C109" s="12" t="s">
        <v>41</v>
      </c>
      <c r="D109" s="12" t="s">
        <v>343</v>
      </c>
      <c r="E109" s="13" t="s">
        <v>776</v>
      </c>
      <c r="F109" s="18" t="s">
        <v>344</v>
      </c>
      <c r="G109" s="14">
        <v>116</v>
      </c>
      <c r="H109" s="14">
        <f>IF(Tabla3[[#This Row],[Precio]]&gt;=1001,Tabla3[[#This Row],[Precio]]-(Tabla3[[#This Row],[Precio]]*2.5%),IF(Tabla3[[#This Row],[Precio]]&gt;=251,Tabla3[[#This Row],[Precio]]-(Tabla3[[#This Row],[Precio]]*2%),IF(Tabla3[[#This Row],[Precio]]&gt;=50,Tabla3[[#This Row],[Precio]]-(Tabla3[[#This Row],[Precio]]*0.5%),Tabla3[[#This Row],[Precio]])))</f>
        <v>115.42</v>
      </c>
      <c r="I109" s="15" t="str">
        <f>HYPERLINK(CONCATENATE("http://www.mercadopublico.cl/TiendaFicha/Ficha?idProducto=",Tabla3[[#This Row],[ID]]))</f>
        <v>http://www.mercadopublico.cl/TiendaFicha/Ficha?idProducto=1011200</v>
      </c>
      <c r="J109" s="15" t="str">
        <f>HYPERLINK(Tabla3[[#This Row],[Link1]],"Link")</f>
        <v>Link</v>
      </c>
    </row>
    <row r="110" spans="1:10" ht="48" customHeight="1" x14ac:dyDescent="0.25">
      <c r="A110" s="12">
        <v>1011202</v>
      </c>
      <c r="B110" s="12" t="s">
        <v>112</v>
      </c>
      <c r="C110" s="12" t="s">
        <v>41</v>
      </c>
      <c r="D110" s="12" t="s">
        <v>345</v>
      </c>
      <c r="E110" s="13" t="s">
        <v>777</v>
      </c>
      <c r="F110" s="18" t="s">
        <v>918</v>
      </c>
      <c r="G110" s="14">
        <v>117</v>
      </c>
      <c r="H110" s="14">
        <f>IF(Tabla3[[#This Row],[Precio]]&gt;=1001,Tabla3[[#This Row],[Precio]]-(Tabla3[[#This Row],[Precio]]*2.5%),IF(Tabla3[[#This Row],[Precio]]&gt;=251,Tabla3[[#This Row],[Precio]]-(Tabla3[[#This Row],[Precio]]*2%),IF(Tabla3[[#This Row],[Precio]]&gt;=50,Tabla3[[#This Row],[Precio]]-(Tabla3[[#This Row],[Precio]]*0.5%),Tabla3[[#This Row],[Precio]])))</f>
        <v>116.41500000000001</v>
      </c>
      <c r="I110" s="15" t="str">
        <f>HYPERLINK(CONCATENATE("http://www.mercadopublico.cl/TiendaFicha/Ficha?idProducto=",Tabla3[[#This Row],[ID]]))</f>
        <v>http://www.mercadopublico.cl/TiendaFicha/Ficha?idProducto=1011202</v>
      </c>
      <c r="J110" s="15" t="str">
        <f>HYPERLINK(Tabla3[[#This Row],[Link1]],"Link")</f>
        <v>Link</v>
      </c>
    </row>
    <row r="111" spans="1:10" ht="48" customHeight="1" x14ac:dyDescent="0.25">
      <c r="A111" s="12">
        <v>1011203</v>
      </c>
      <c r="B111" s="12" t="s">
        <v>112</v>
      </c>
      <c r="C111" s="12" t="s">
        <v>41</v>
      </c>
      <c r="D111" s="12" t="s">
        <v>346</v>
      </c>
      <c r="E111" s="13" t="s">
        <v>778</v>
      </c>
      <c r="F111" s="18" t="s">
        <v>347</v>
      </c>
      <c r="G111" s="14">
        <v>112</v>
      </c>
      <c r="H111" s="14">
        <f>IF(Tabla3[[#This Row],[Precio]]&gt;=1001,Tabla3[[#This Row],[Precio]]-(Tabla3[[#This Row],[Precio]]*2.5%),IF(Tabla3[[#This Row],[Precio]]&gt;=251,Tabla3[[#This Row],[Precio]]-(Tabla3[[#This Row],[Precio]]*2%),IF(Tabla3[[#This Row],[Precio]]&gt;=50,Tabla3[[#This Row],[Precio]]-(Tabla3[[#This Row],[Precio]]*0.5%),Tabla3[[#This Row],[Precio]])))</f>
        <v>111.44</v>
      </c>
      <c r="I111" s="15" t="str">
        <f>HYPERLINK(CONCATENATE("http://www.mercadopublico.cl/TiendaFicha/Ficha?idProducto=",Tabla3[[#This Row],[ID]]))</f>
        <v>http://www.mercadopublico.cl/TiendaFicha/Ficha?idProducto=1011203</v>
      </c>
      <c r="J111" s="15" t="str">
        <f>HYPERLINK(Tabla3[[#This Row],[Link1]],"Link")</f>
        <v>Link</v>
      </c>
    </row>
    <row r="112" spans="1:10" ht="48" customHeight="1" x14ac:dyDescent="0.25">
      <c r="A112" s="12">
        <v>1011204</v>
      </c>
      <c r="B112" s="12" t="s">
        <v>112</v>
      </c>
      <c r="C112" s="12" t="s">
        <v>41</v>
      </c>
      <c r="D112" s="12" t="s">
        <v>348</v>
      </c>
      <c r="E112" s="13" t="s">
        <v>779</v>
      </c>
      <c r="F112" s="18" t="s">
        <v>349</v>
      </c>
      <c r="G112" s="14">
        <v>112</v>
      </c>
      <c r="H112" s="14">
        <f>IF(Tabla3[[#This Row],[Precio]]&gt;=1001,Tabla3[[#This Row],[Precio]]-(Tabla3[[#This Row],[Precio]]*2.5%),IF(Tabla3[[#This Row],[Precio]]&gt;=251,Tabla3[[#This Row],[Precio]]-(Tabla3[[#This Row],[Precio]]*2%),IF(Tabla3[[#This Row],[Precio]]&gt;=50,Tabla3[[#This Row],[Precio]]-(Tabla3[[#This Row],[Precio]]*0.5%),Tabla3[[#This Row],[Precio]])))</f>
        <v>111.44</v>
      </c>
      <c r="I112" s="15" t="str">
        <f>HYPERLINK(CONCATENATE("http://www.mercadopublico.cl/TiendaFicha/Ficha?idProducto=",Tabla3[[#This Row],[ID]]))</f>
        <v>http://www.mercadopublico.cl/TiendaFicha/Ficha?idProducto=1011204</v>
      </c>
      <c r="J112" s="15" t="str">
        <f>HYPERLINK(Tabla3[[#This Row],[Link1]],"Link")</f>
        <v>Link</v>
      </c>
    </row>
    <row r="113" spans="1:10" ht="48" customHeight="1" x14ac:dyDescent="0.25">
      <c r="A113" s="12">
        <v>1011205</v>
      </c>
      <c r="B113" s="12" t="s">
        <v>112</v>
      </c>
      <c r="C113" s="12" t="s">
        <v>41</v>
      </c>
      <c r="D113" s="12" t="s">
        <v>350</v>
      </c>
      <c r="E113" s="13" t="s">
        <v>780</v>
      </c>
      <c r="F113" s="18" t="s">
        <v>351</v>
      </c>
      <c r="G113" s="14">
        <v>112</v>
      </c>
      <c r="H113" s="14">
        <f>IF(Tabla3[[#This Row],[Precio]]&gt;=1001,Tabla3[[#This Row],[Precio]]-(Tabla3[[#This Row],[Precio]]*2.5%),IF(Tabla3[[#This Row],[Precio]]&gt;=251,Tabla3[[#This Row],[Precio]]-(Tabla3[[#This Row],[Precio]]*2%),IF(Tabla3[[#This Row],[Precio]]&gt;=50,Tabla3[[#This Row],[Precio]]-(Tabla3[[#This Row],[Precio]]*0.5%),Tabla3[[#This Row],[Precio]])))</f>
        <v>111.44</v>
      </c>
      <c r="I113" s="15" t="str">
        <f>HYPERLINK(CONCATENATE("http://www.mercadopublico.cl/TiendaFicha/Ficha?idProducto=",Tabla3[[#This Row],[ID]]))</f>
        <v>http://www.mercadopublico.cl/TiendaFicha/Ficha?idProducto=1011205</v>
      </c>
      <c r="J113" s="15" t="str">
        <f>HYPERLINK(Tabla3[[#This Row],[Link1]],"Link")</f>
        <v>Link</v>
      </c>
    </row>
    <row r="114" spans="1:10" ht="48" customHeight="1" x14ac:dyDescent="0.25">
      <c r="A114" s="12">
        <v>1011209</v>
      </c>
      <c r="B114" s="12" t="s">
        <v>112</v>
      </c>
      <c r="C114" s="12" t="s">
        <v>41</v>
      </c>
      <c r="D114" s="12" t="s">
        <v>352</v>
      </c>
      <c r="E114" s="13" t="s">
        <v>781</v>
      </c>
      <c r="F114" s="18" t="s">
        <v>353</v>
      </c>
      <c r="G114" s="14">
        <v>119</v>
      </c>
      <c r="H114" s="14">
        <f>IF(Tabla3[[#This Row],[Precio]]&gt;=1001,Tabla3[[#This Row],[Precio]]-(Tabla3[[#This Row],[Precio]]*2.5%),IF(Tabla3[[#This Row],[Precio]]&gt;=251,Tabla3[[#This Row],[Precio]]-(Tabla3[[#This Row],[Precio]]*2%),IF(Tabla3[[#This Row],[Precio]]&gt;=50,Tabla3[[#This Row],[Precio]]-(Tabla3[[#This Row],[Precio]]*0.5%),Tabla3[[#This Row],[Precio]])))</f>
        <v>118.405</v>
      </c>
      <c r="I114" s="15" t="str">
        <f>HYPERLINK(CONCATENATE("http://www.mercadopublico.cl/TiendaFicha/Ficha?idProducto=",Tabla3[[#This Row],[ID]]))</f>
        <v>http://www.mercadopublico.cl/TiendaFicha/Ficha?idProducto=1011209</v>
      </c>
      <c r="J114" s="15" t="str">
        <f>HYPERLINK(Tabla3[[#This Row],[Link1]],"Link")</f>
        <v>Link</v>
      </c>
    </row>
    <row r="115" spans="1:10" ht="48" customHeight="1" x14ac:dyDescent="0.25">
      <c r="A115" s="12">
        <v>1367758</v>
      </c>
      <c r="B115" s="12" t="s">
        <v>112</v>
      </c>
      <c r="C115" s="12" t="s">
        <v>41</v>
      </c>
      <c r="D115" s="12" t="s">
        <v>360</v>
      </c>
      <c r="E115" s="13" t="s">
        <v>735</v>
      </c>
      <c r="F115" s="18" t="s">
        <v>361</v>
      </c>
      <c r="G115" s="14">
        <v>141</v>
      </c>
      <c r="H115" s="14">
        <f>IF(Tabla3[[#This Row],[Precio]]&gt;=1001,Tabla3[[#This Row],[Precio]]-(Tabla3[[#This Row],[Precio]]*2.5%),IF(Tabla3[[#This Row],[Precio]]&gt;=251,Tabla3[[#This Row],[Precio]]-(Tabla3[[#This Row],[Precio]]*2%),IF(Tabla3[[#This Row],[Precio]]&gt;=50,Tabla3[[#This Row],[Precio]]-(Tabla3[[#This Row],[Precio]]*0.5%),Tabla3[[#This Row],[Precio]])))</f>
        <v>140.29499999999999</v>
      </c>
      <c r="I115" s="15" t="str">
        <f>HYPERLINK(CONCATENATE("http://www.mercadopublico.cl/TiendaFicha/Ficha?idProducto=",Tabla3[[#This Row],[ID]]))</f>
        <v>http://www.mercadopublico.cl/TiendaFicha/Ficha?idProducto=1367758</v>
      </c>
      <c r="J115" s="15" t="str">
        <f>HYPERLINK(Tabla3[[#This Row],[Link1]],"Link")</f>
        <v>Link</v>
      </c>
    </row>
    <row r="116" spans="1:10" ht="48" customHeight="1" x14ac:dyDescent="0.25">
      <c r="A116" s="12">
        <v>1367762</v>
      </c>
      <c r="B116" s="12" t="s">
        <v>112</v>
      </c>
      <c r="C116" s="12" t="s">
        <v>41</v>
      </c>
      <c r="D116" s="12" t="s">
        <v>358</v>
      </c>
      <c r="E116" s="13" t="s">
        <v>736</v>
      </c>
      <c r="F116" s="18" t="s">
        <v>359</v>
      </c>
      <c r="G116" s="14">
        <v>141</v>
      </c>
      <c r="H116" s="14">
        <f>IF(Tabla3[[#This Row],[Precio]]&gt;=1001,Tabla3[[#This Row],[Precio]]-(Tabla3[[#This Row],[Precio]]*2.5%),IF(Tabla3[[#This Row],[Precio]]&gt;=251,Tabla3[[#This Row],[Precio]]-(Tabla3[[#This Row],[Precio]]*2%),IF(Tabla3[[#This Row],[Precio]]&gt;=50,Tabla3[[#This Row],[Precio]]-(Tabla3[[#This Row],[Precio]]*0.5%),Tabla3[[#This Row],[Precio]])))</f>
        <v>140.29499999999999</v>
      </c>
      <c r="I116" s="15" t="str">
        <f>HYPERLINK(CONCATENATE("http://www.mercadopublico.cl/TiendaFicha/Ficha?idProducto=",Tabla3[[#This Row],[ID]]))</f>
        <v>http://www.mercadopublico.cl/TiendaFicha/Ficha?idProducto=1367762</v>
      </c>
      <c r="J116" s="15" t="str">
        <f>HYPERLINK(Tabla3[[#This Row],[Link1]],"Link")</f>
        <v>Link</v>
      </c>
    </row>
    <row r="117" spans="1:10" ht="48" customHeight="1" x14ac:dyDescent="0.25">
      <c r="A117" s="12">
        <v>1359253</v>
      </c>
      <c r="B117" s="12" t="s">
        <v>112</v>
      </c>
      <c r="C117" s="12" t="s">
        <v>41</v>
      </c>
      <c r="D117" s="12" t="s">
        <v>368</v>
      </c>
      <c r="E117" s="13" t="s">
        <v>727</v>
      </c>
      <c r="F117" s="18" t="s">
        <v>369</v>
      </c>
      <c r="G117" s="14">
        <v>335</v>
      </c>
      <c r="H117" s="14">
        <f>IF(Tabla3[[#This Row],[Precio]]&gt;=1001,Tabla3[[#This Row],[Precio]]-(Tabla3[[#This Row],[Precio]]*2.5%),IF(Tabla3[[#This Row],[Precio]]&gt;=251,Tabla3[[#This Row],[Precio]]-(Tabla3[[#This Row],[Precio]]*2%),IF(Tabla3[[#This Row],[Precio]]&gt;=50,Tabla3[[#This Row],[Precio]]-(Tabla3[[#This Row],[Precio]]*0.5%),Tabla3[[#This Row],[Precio]])))</f>
        <v>328.3</v>
      </c>
      <c r="I117" s="15" t="str">
        <f>HYPERLINK(CONCATENATE("http://www.mercadopublico.cl/TiendaFicha/Ficha?idProducto=",Tabla3[[#This Row],[ID]]))</f>
        <v>http://www.mercadopublico.cl/TiendaFicha/Ficha?idProducto=1359253</v>
      </c>
      <c r="J117" s="15" t="str">
        <f>HYPERLINK(Tabla3[[#This Row],[Link1]],"Link")</f>
        <v>Link</v>
      </c>
    </row>
    <row r="118" spans="1:10" ht="48" customHeight="1" x14ac:dyDescent="0.25">
      <c r="A118" s="12">
        <v>1359255</v>
      </c>
      <c r="B118" s="12" t="s">
        <v>112</v>
      </c>
      <c r="C118" s="12" t="s">
        <v>41</v>
      </c>
      <c r="D118" s="12" t="s">
        <v>1796</v>
      </c>
      <c r="E118" s="13" t="s">
        <v>1797</v>
      </c>
      <c r="F118" s="18" t="s">
        <v>1798</v>
      </c>
      <c r="G118" s="14">
        <v>295.81</v>
      </c>
      <c r="H118" s="14">
        <f>IF(Tabla3[[#This Row],[Precio]]&gt;=1001,Tabla3[[#This Row],[Precio]]-(Tabla3[[#This Row],[Precio]]*2.5%),IF(Tabla3[[#This Row],[Precio]]&gt;=251,Tabla3[[#This Row],[Precio]]-(Tabla3[[#This Row],[Precio]]*2%),IF(Tabla3[[#This Row],[Precio]]&gt;=50,Tabla3[[#This Row],[Precio]]-(Tabla3[[#This Row],[Precio]]*0.5%),Tabla3[[#This Row],[Precio]])))</f>
        <v>289.8938</v>
      </c>
      <c r="I118" s="15" t="str">
        <f>HYPERLINK(CONCATENATE("http://www.mercadopublico.cl/TiendaFicha/Ficha?idProducto=",Tabla3[[#This Row],[ID]]))</f>
        <v>http://www.mercadopublico.cl/TiendaFicha/Ficha?idProducto=1359255</v>
      </c>
      <c r="J118" s="15" t="str">
        <f>HYPERLINK(Tabla3[[#This Row],[Link1]],"Link")</f>
        <v>Link</v>
      </c>
    </row>
    <row r="119" spans="1:10" ht="48" customHeight="1" x14ac:dyDescent="0.25">
      <c r="A119" s="12">
        <v>1359259</v>
      </c>
      <c r="B119" s="12" t="s">
        <v>112</v>
      </c>
      <c r="C119" s="12" t="s">
        <v>41</v>
      </c>
      <c r="D119" s="12" t="s">
        <v>366</v>
      </c>
      <c r="E119" s="13" t="s">
        <v>728</v>
      </c>
      <c r="F119" s="18" t="s">
        <v>367</v>
      </c>
      <c r="G119" s="14">
        <v>335</v>
      </c>
      <c r="H119" s="14">
        <f>IF(Tabla3[[#This Row],[Precio]]&gt;=1001,Tabla3[[#This Row],[Precio]]-(Tabla3[[#This Row],[Precio]]*2.5%),IF(Tabla3[[#This Row],[Precio]]&gt;=251,Tabla3[[#This Row],[Precio]]-(Tabla3[[#This Row],[Precio]]*2%),IF(Tabla3[[#This Row],[Precio]]&gt;=50,Tabla3[[#This Row],[Precio]]-(Tabla3[[#This Row],[Precio]]*0.5%),Tabla3[[#This Row],[Precio]])))</f>
        <v>328.3</v>
      </c>
      <c r="I119" s="15" t="str">
        <f>HYPERLINK(CONCATENATE("http://www.mercadopublico.cl/TiendaFicha/Ficha?idProducto=",Tabla3[[#This Row],[ID]]))</f>
        <v>http://www.mercadopublico.cl/TiendaFicha/Ficha?idProducto=1359259</v>
      </c>
      <c r="J119" s="15" t="str">
        <f>HYPERLINK(Tabla3[[#This Row],[Link1]],"Link")</f>
        <v>Link</v>
      </c>
    </row>
    <row r="120" spans="1:10" ht="48" customHeight="1" x14ac:dyDescent="0.25">
      <c r="A120" s="12">
        <v>1359261</v>
      </c>
      <c r="B120" s="12" t="s">
        <v>112</v>
      </c>
      <c r="C120" s="12" t="s">
        <v>41</v>
      </c>
      <c r="D120" s="12" t="s">
        <v>364</v>
      </c>
      <c r="E120" s="13" t="s">
        <v>729</v>
      </c>
      <c r="F120" s="18" t="s">
        <v>365</v>
      </c>
      <c r="G120" s="14">
        <v>335</v>
      </c>
      <c r="H120" s="14">
        <f>IF(Tabla3[[#This Row],[Precio]]&gt;=1001,Tabla3[[#This Row],[Precio]]-(Tabla3[[#This Row],[Precio]]*2.5%),IF(Tabla3[[#This Row],[Precio]]&gt;=251,Tabla3[[#This Row],[Precio]]-(Tabla3[[#This Row],[Precio]]*2%),IF(Tabla3[[#This Row],[Precio]]&gt;=50,Tabla3[[#This Row],[Precio]]-(Tabla3[[#This Row],[Precio]]*0.5%),Tabla3[[#This Row],[Precio]])))</f>
        <v>328.3</v>
      </c>
      <c r="I120" s="15" t="str">
        <f>HYPERLINK(CONCATENATE("http://www.mercadopublico.cl/TiendaFicha/Ficha?idProducto=",Tabla3[[#This Row],[ID]]))</f>
        <v>http://www.mercadopublico.cl/TiendaFicha/Ficha?idProducto=1359261</v>
      </c>
      <c r="J120" s="15" t="str">
        <f>HYPERLINK(Tabla3[[#This Row],[Link1]],"Link")</f>
        <v>Link</v>
      </c>
    </row>
    <row r="121" spans="1:10" ht="48" customHeight="1" x14ac:dyDescent="0.25">
      <c r="A121" s="12">
        <v>1359267</v>
      </c>
      <c r="B121" s="12" t="s">
        <v>112</v>
      </c>
      <c r="C121" s="12" t="s">
        <v>41</v>
      </c>
      <c r="D121" s="12" t="s">
        <v>374</v>
      </c>
      <c r="E121" s="13" t="s">
        <v>730</v>
      </c>
      <c r="F121" s="18" t="s">
        <v>375</v>
      </c>
      <c r="G121" s="14">
        <v>335</v>
      </c>
      <c r="H121" s="14">
        <f>IF(Tabla3[[#This Row],[Precio]]&gt;=1001,Tabla3[[#This Row],[Precio]]-(Tabla3[[#This Row],[Precio]]*2.5%),IF(Tabla3[[#This Row],[Precio]]&gt;=251,Tabla3[[#This Row],[Precio]]-(Tabla3[[#This Row],[Precio]]*2%),IF(Tabla3[[#This Row],[Precio]]&gt;=50,Tabla3[[#This Row],[Precio]]-(Tabla3[[#This Row],[Precio]]*0.5%),Tabla3[[#This Row],[Precio]])))</f>
        <v>328.3</v>
      </c>
      <c r="I121" s="15" t="str">
        <f>HYPERLINK(CONCATENATE("http://www.mercadopublico.cl/TiendaFicha/Ficha?idProducto=",Tabla3[[#This Row],[ID]]))</f>
        <v>http://www.mercadopublico.cl/TiendaFicha/Ficha?idProducto=1359267</v>
      </c>
      <c r="J121" s="15" t="str">
        <f>HYPERLINK(Tabla3[[#This Row],[Link1]],"Link")</f>
        <v>Link</v>
      </c>
    </row>
    <row r="122" spans="1:10" ht="48" customHeight="1" x14ac:dyDescent="0.25">
      <c r="A122" s="12">
        <v>1359268</v>
      </c>
      <c r="B122" s="12" t="s">
        <v>112</v>
      </c>
      <c r="C122" s="12" t="s">
        <v>41</v>
      </c>
      <c r="D122" s="12" t="s">
        <v>372</v>
      </c>
      <c r="E122" s="13" t="s">
        <v>731</v>
      </c>
      <c r="F122" s="18" t="s">
        <v>373</v>
      </c>
      <c r="G122" s="14">
        <v>335</v>
      </c>
      <c r="H122" s="14">
        <f>IF(Tabla3[[#This Row],[Precio]]&gt;=1001,Tabla3[[#This Row],[Precio]]-(Tabla3[[#This Row],[Precio]]*2.5%),IF(Tabla3[[#This Row],[Precio]]&gt;=251,Tabla3[[#This Row],[Precio]]-(Tabla3[[#This Row],[Precio]]*2%),IF(Tabla3[[#This Row],[Precio]]&gt;=50,Tabla3[[#This Row],[Precio]]-(Tabla3[[#This Row],[Precio]]*0.5%),Tabla3[[#This Row],[Precio]])))</f>
        <v>328.3</v>
      </c>
      <c r="I122" s="15" t="str">
        <f>HYPERLINK(CONCATENATE("http://www.mercadopublico.cl/TiendaFicha/Ficha?idProducto=",Tabla3[[#This Row],[ID]]))</f>
        <v>http://www.mercadopublico.cl/TiendaFicha/Ficha?idProducto=1359268</v>
      </c>
      <c r="J122" s="15" t="str">
        <f>HYPERLINK(Tabla3[[#This Row],[Link1]],"Link")</f>
        <v>Link</v>
      </c>
    </row>
    <row r="123" spans="1:10" ht="48" customHeight="1" x14ac:dyDescent="0.25">
      <c r="A123" s="12">
        <v>1359270</v>
      </c>
      <c r="B123" s="12" t="s">
        <v>112</v>
      </c>
      <c r="C123" s="12" t="s">
        <v>41</v>
      </c>
      <c r="D123" s="12" t="s">
        <v>306</v>
      </c>
      <c r="E123" s="13" t="s">
        <v>732</v>
      </c>
      <c r="F123" s="18" t="s">
        <v>307</v>
      </c>
      <c r="G123" s="14">
        <v>335</v>
      </c>
      <c r="H123" s="14">
        <f>IF(Tabla3[[#This Row],[Precio]]&gt;=1001,Tabla3[[#This Row],[Precio]]-(Tabla3[[#This Row],[Precio]]*2.5%),IF(Tabla3[[#This Row],[Precio]]&gt;=251,Tabla3[[#This Row],[Precio]]-(Tabla3[[#This Row],[Precio]]*2%),IF(Tabla3[[#This Row],[Precio]]&gt;=50,Tabla3[[#This Row],[Precio]]-(Tabla3[[#This Row],[Precio]]*0.5%),Tabla3[[#This Row],[Precio]])))</f>
        <v>328.3</v>
      </c>
      <c r="I123" s="15" t="str">
        <f>HYPERLINK(CONCATENATE("http://www.mercadopublico.cl/TiendaFicha/Ficha?idProducto=",Tabla3[[#This Row],[ID]]))</f>
        <v>http://www.mercadopublico.cl/TiendaFicha/Ficha?idProducto=1359270</v>
      </c>
      <c r="J123" s="15" t="str">
        <f>HYPERLINK(Tabla3[[#This Row],[Link1]],"Link")</f>
        <v>Link</v>
      </c>
    </row>
    <row r="124" spans="1:10" ht="48" customHeight="1" x14ac:dyDescent="0.25">
      <c r="A124" s="12">
        <v>1359278</v>
      </c>
      <c r="B124" s="12" t="s">
        <v>112</v>
      </c>
      <c r="C124" s="12" t="s">
        <v>41</v>
      </c>
      <c r="D124" s="12" t="s">
        <v>304</v>
      </c>
      <c r="E124" s="13" t="s">
        <v>733</v>
      </c>
      <c r="F124" s="18" t="s">
        <v>305</v>
      </c>
      <c r="G124" s="14">
        <v>335</v>
      </c>
      <c r="H124" s="14">
        <f>IF(Tabla3[[#This Row],[Precio]]&gt;=1001,Tabla3[[#This Row],[Precio]]-(Tabla3[[#This Row],[Precio]]*2.5%),IF(Tabla3[[#This Row],[Precio]]&gt;=251,Tabla3[[#This Row],[Precio]]-(Tabla3[[#This Row],[Precio]]*2%),IF(Tabla3[[#This Row],[Precio]]&gt;=50,Tabla3[[#This Row],[Precio]]-(Tabla3[[#This Row],[Precio]]*0.5%),Tabla3[[#This Row],[Precio]])))</f>
        <v>328.3</v>
      </c>
      <c r="I124" s="15" t="str">
        <f>HYPERLINK(CONCATENATE("http://www.mercadopublico.cl/TiendaFicha/Ficha?idProducto=",Tabla3[[#This Row],[ID]]))</f>
        <v>http://www.mercadopublico.cl/TiendaFicha/Ficha?idProducto=1359278</v>
      </c>
      <c r="J124" s="15" t="str">
        <f>HYPERLINK(Tabla3[[#This Row],[Link1]],"Link")</f>
        <v>Link</v>
      </c>
    </row>
    <row r="125" spans="1:10" ht="48" customHeight="1" x14ac:dyDescent="0.25">
      <c r="A125" s="12">
        <v>1359280</v>
      </c>
      <c r="B125" s="12" t="s">
        <v>112</v>
      </c>
      <c r="C125" s="12" t="s">
        <v>41</v>
      </c>
      <c r="D125" s="12" t="s">
        <v>370</v>
      </c>
      <c r="E125" s="13" t="s">
        <v>734</v>
      </c>
      <c r="F125" s="18" t="s">
        <v>371</v>
      </c>
      <c r="G125" s="14">
        <v>335</v>
      </c>
      <c r="H125" s="14">
        <f>IF(Tabla3[[#This Row],[Precio]]&gt;=1001,Tabla3[[#This Row],[Precio]]-(Tabla3[[#This Row],[Precio]]*2.5%),IF(Tabla3[[#This Row],[Precio]]&gt;=251,Tabla3[[#This Row],[Precio]]-(Tabla3[[#This Row],[Precio]]*2%),IF(Tabla3[[#This Row],[Precio]]&gt;=50,Tabla3[[#This Row],[Precio]]-(Tabla3[[#This Row],[Precio]]*0.5%),Tabla3[[#This Row],[Precio]])))</f>
        <v>328.3</v>
      </c>
      <c r="I125" s="15" t="str">
        <f>HYPERLINK(CONCATENATE("http://www.mercadopublico.cl/TiendaFicha/Ficha?idProducto=",Tabla3[[#This Row],[ID]]))</f>
        <v>http://www.mercadopublico.cl/TiendaFicha/Ficha?idProducto=1359280</v>
      </c>
      <c r="J125" s="15" t="str">
        <f>HYPERLINK(Tabla3[[#This Row],[Link1]],"Link")</f>
        <v>Link</v>
      </c>
    </row>
    <row r="126" spans="1:10" ht="48" customHeight="1" x14ac:dyDescent="0.25">
      <c r="A126" s="12">
        <v>1347024</v>
      </c>
      <c r="B126" s="12" t="s">
        <v>112</v>
      </c>
      <c r="C126" s="12" t="s">
        <v>41</v>
      </c>
      <c r="D126" s="12" t="s">
        <v>288</v>
      </c>
      <c r="E126" s="13" t="s">
        <v>720</v>
      </c>
      <c r="F126" s="18" t="s">
        <v>289</v>
      </c>
      <c r="G126" s="14">
        <v>364</v>
      </c>
      <c r="H126" s="14">
        <f>IF(Tabla3[[#This Row],[Precio]]&gt;=1001,Tabla3[[#This Row],[Precio]]-(Tabla3[[#This Row],[Precio]]*2.5%),IF(Tabla3[[#This Row],[Precio]]&gt;=251,Tabla3[[#This Row],[Precio]]-(Tabla3[[#This Row],[Precio]]*2%),IF(Tabla3[[#This Row],[Precio]]&gt;=50,Tabla3[[#This Row],[Precio]]-(Tabla3[[#This Row],[Precio]]*0.5%),Tabla3[[#This Row],[Precio]])))</f>
        <v>356.72</v>
      </c>
      <c r="I126" s="15" t="str">
        <f>HYPERLINK(CONCATENATE("http://www.mercadopublico.cl/TiendaFicha/Ficha?idProducto=",Tabla3[[#This Row],[ID]]))</f>
        <v>http://www.mercadopublico.cl/TiendaFicha/Ficha?idProducto=1347024</v>
      </c>
      <c r="J126" s="15" t="str">
        <f>HYPERLINK(Tabla3[[#This Row],[Link1]],"Link")</f>
        <v>Link</v>
      </c>
    </row>
    <row r="127" spans="1:10" ht="48" customHeight="1" x14ac:dyDescent="0.25">
      <c r="A127" s="12">
        <v>1347026</v>
      </c>
      <c r="B127" s="12" t="s">
        <v>112</v>
      </c>
      <c r="C127" s="12" t="s">
        <v>41</v>
      </c>
      <c r="D127" s="12" t="s">
        <v>286</v>
      </c>
      <c r="E127" s="13" t="s">
        <v>721</v>
      </c>
      <c r="F127" s="18" t="s">
        <v>287</v>
      </c>
      <c r="G127" s="14">
        <v>364</v>
      </c>
      <c r="H127" s="14">
        <f>IF(Tabla3[[#This Row],[Precio]]&gt;=1001,Tabla3[[#This Row],[Precio]]-(Tabla3[[#This Row],[Precio]]*2.5%),IF(Tabla3[[#This Row],[Precio]]&gt;=251,Tabla3[[#This Row],[Precio]]-(Tabla3[[#This Row],[Precio]]*2%),IF(Tabla3[[#This Row],[Precio]]&gt;=50,Tabla3[[#This Row],[Precio]]-(Tabla3[[#This Row],[Precio]]*0.5%),Tabla3[[#This Row],[Precio]])))</f>
        <v>356.72</v>
      </c>
      <c r="I127" s="15" t="str">
        <f>HYPERLINK(CONCATENATE("http://www.mercadopublico.cl/TiendaFicha/Ficha?idProducto=",Tabla3[[#This Row],[ID]]))</f>
        <v>http://www.mercadopublico.cl/TiendaFicha/Ficha?idProducto=1347026</v>
      </c>
      <c r="J127" s="15" t="str">
        <f>HYPERLINK(Tabla3[[#This Row],[Link1]],"Link")</f>
        <v>Link</v>
      </c>
    </row>
    <row r="128" spans="1:10" ht="48" customHeight="1" x14ac:dyDescent="0.25">
      <c r="A128" s="12">
        <v>1347027</v>
      </c>
      <c r="B128" s="12" t="s">
        <v>112</v>
      </c>
      <c r="C128" s="12" t="s">
        <v>41</v>
      </c>
      <c r="D128" s="12" t="s">
        <v>284</v>
      </c>
      <c r="E128" s="13" t="s">
        <v>722</v>
      </c>
      <c r="F128" s="18" t="s">
        <v>285</v>
      </c>
      <c r="G128" s="14">
        <v>364</v>
      </c>
      <c r="H128" s="14">
        <f>IF(Tabla3[[#This Row],[Precio]]&gt;=1001,Tabla3[[#This Row],[Precio]]-(Tabla3[[#This Row],[Precio]]*2.5%),IF(Tabla3[[#This Row],[Precio]]&gt;=251,Tabla3[[#This Row],[Precio]]-(Tabla3[[#This Row],[Precio]]*2%),IF(Tabla3[[#This Row],[Precio]]&gt;=50,Tabla3[[#This Row],[Precio]]-(Tabla3[[#This Row],[Precio]]*0.5%),Tabla3[[#This Row],[Precio]])))</f>
        <v>356.72</v>
      </c>
      <c r="I128" s="15" t="str">
        <f>HYPERLINK(CONCATENATE("http://www.mercadopublico.cl/TiendaFicha/Ficha?idProducto=",Tabla3[[#This Row],[ID]]))</f>
        <v>http://www.mercadopublico.cl/TiendaFicha/Ficha?idProducto=1347027</v>
      </c>
      <c r="J128" s="15" t="str">
        <f>HYPERLINK(Tabla3[[#This Row],[Link1]],"Link")</f>
        <v>Link</v>
      </c>
    </row>
    <row r="129" spans="1:10" ht="48" customHeight="1" x14ac:dyDescent="0.25">
      <c r="A129" s="12">
        <v>1347029</v>
      </c>
      <c r="B129" s="12" t="s">
        <v>112</v>
      </c>
      <c r="C129" s="12" t="s">
        <v>41</v>
      </c>
      <c r="D129" s="12" t="s">
        <v>282</v>
      </c>
      <c r="E129" s="13" t="s">
        <v>723</v>
      </c>
      <c r="F129" s="18" t="s">
        <v>283</v>
      </c>
      <c r="G129" s="14">
        <v>125</v>
      </c>
      <c r="H129" s="14">
        <f>IF(Tabla3[[#This Row],[Precio]]&gt;=1001,Tabla3[[#This Row],[Precio]]-(Tabla3[[#This Row],[Precio]]*2.5%),IF(Tabla3[[#This Row],[Precio]]&gt;=251,Tabla3[[#This Row],[Precio]]-(Tabla3[[#This Row],[Precio]]*2%),IF(Tabla3[[#This Row],[Precio]]&gt;=50,Tabla3[[#This Row],[Precio]]-(Tabla3[[#This Row],[Precio]]*0.5%),Tabla3[[#This Row],[Precio]])))</f>
        <v>124.375</v>
      </c>
      <c r="I129" s="15" t="str">
        <f>HYPERLINK(CONCATENATE("http://www.mercadopublico.cl/TiendaFicha/Ficha?idProducto=",Tabla3[[#This Row],[ID]]))</f>
        <v>http://www.mercadopublico.cl/TiendaFicha/Ficha?idProducto=1347029</v>
      </c>
      <c r="J129" s="15" t="str">
        <f>HYPERLINK(Tabla3[[#This Row],[Link1]],"Link")</f>
        <v>Link</v>
      </c>
    </row>
    <row r="130" spans="1:10" ht="48" customHeight="1" x14ac:dyDescent="0.25">
      <c r="A130" s="12">
        <v>1348417</v>
      </c>
      <c r="B130" s="12" t="s">
        <v>112</v>
      </c>
      <c r="C130" s="12" t="s">
        <v>41</v>
      </c>
      <c r="D130" s="12" t="s">
        <v>261</v>
      </c>
      <c r="E130" s="13" t="s">
        <v>724</v>
      </c>
      <c r="F130" s="18" t="s">
        <v>262</v>
      </c>
      <c r="G130" s="14">
        <v>24.58</v>
      </c>
      <c r="H130" s="14">
        <f>IF(Tabla3[[#This Row],[Precio]]&gt;=1001,Tabla3[[#This Row],[Precio]]-(Tabla3[[#This Row],[Precio]]*2.5%),IF(Tabla3[[#This Row],[Precio]]&gt;=251,Tabla3[[#This Row],[Precio]]-(Tabla3[[#This Row],[Precio]]*2%),IF(Tabla3[[#This Row],[Precio]]&gt;=50,Tabla3[[#This Row],[Precio]]-(Tabla3[[#This Row],[Precio]]*0.5%),Tabla3[[#This Row],[Precio]])))</f>
        <v>24.58</v>
      </c>
      <c r="I130" s="15" t="str">
        <f>HYPERLINK(CONCATENATE("http://www.mercadopublico.cl/TiendaFicha/Ficha?idProducto=",Tabla3[[#This Row],[ID]]))</f>
        <v>http://www.mercadopublico.cl/TiendaFicha/Ficha?idProducto=1348417</v>
      </c>
      <c r="J130" s="15" t="str">
        <f>HYPERLINK(Tabla3[[#This Row],[Link1]],"Link")</f>
        <v>Link</v>
      </c>
    </row>
    <row r="131" spans="1:10" ht="48" customHeight="1" x14ac:dyDescent="0.25">
      <c r="A131" s="12">
        <v>1348419</v>
      </c>
      <c r="B131" s="12" t="s">
        <v>112</v>
      </c>
      <c r="C131" s="12" t="s">
        <v>41</v>
      </c>
      <c r="D131" s="12" t="s">
        <v>1785</v>
      </c>
      <c r="E131" s="13" t="s">
        <v>1786</v>
      </c>
      <c r="F131" s="18" t="s">
        <v>1787</v>
      </c>
      <c r="G131" s="14">
        <v>27.76</v>
      </c>
      <c r="H131" s="14">
        <f>IF(Tabla3[[#This Row],[Precio]]&gt;=1001,Tabla3[[#This Row],[Precio]]-(Tabla3[[#This Row],[Precio]]*2.5%),IF(Tabla3[[#This Row],[Precio]]&gt;=251,Tabla3[[#This Row],[Precio]]-(Tabla3[[#This Row],[Precio]]*2%),IF(Tabla3[[#This Row],[Precio]]&gt;=50,Tabla3[[#This Row],[Precio]]-(Tabla3[[#This Row],[Precio]]*0.5%),Tabla3[[#This Row],[Precio]])))</f>
        <v>27.76</v>
      </c>
      <c r="I131" s="15" t="str">
        <f>HYPERLINK(CONCATENATE("http://www.mercadopublico.cl/TiendaFicha/Ficha?idProducto=",Tabla3[[#This Row],[ID]]))</f>
        <v>http://www.mercadopublico.cl/TiendaFicha/Ficha?idProducto=1348419</v>
      </c>
      <c r="J131" s="15" t="str">
        <f>HYPERLINK(Tabla3[[#This Row],[Link1]],"Link")</f>
        <v>Link</v>
      </c>
    </row>
    <row r="132" spans="1:10" ht="48" customHeight="1" x14ac:dyDescent="0.25">
      <c r="A132" s="12">
        <v>1348420</v>
      </c>
      <c r="B132" s="12" t="s">
        <v>112</v>
      </c>
      <c r="C132" s="12" t="s">
        <v>41</v>
      </c>
      <c r="D132" s="12" t="s">
        <v>1057</v>
      </c>
      <c r="E132" s="13" t="s">
        <v>1058</v>
      </c>
      <c r="F132" s="18" t="s">
        <v>1194</v>
      </c>
      <c r="G132" s="14">
        <v>61.02</v>
      </c>
      <c r="H132" s="14">
        <f>IF(Tabla3[[#This Row],[Precio]]&gt;=1001,Tabla3[[#This Row],[Precio]]-(Tabla3[[#This Row],[Precio]]*2.5%),IF(Tabla3[[#This Row],[Precio]]&gt;=251,Tabla3[[#This Row],[Precio]]-(Tabla3[[#This Row],[Precio]]*2%),IF(Tabla3[[#This Row],[Precio]]&gt;=50,Tabla3[[#This Row],[Precio]]-(Tabla3[[#This Row],[Precio]]*0.5%),Tabla3[[#This Row],[Precio]])))</f>
        <v>60.7149</v>
      </c>
      <c r="I132" s="15" t="str">
        <f>HYPERLINK(CONCATENATE("http://www.mercadopublico.cl/TiendaFicha/Ficha?idProducto=",Tabla3[[#This Row],[ID]]))</f>
        <v>http://www.mercadopublico.cl/TiendaFicha/Ficha?idProducto=1348420</v>
      </c>
      <c r="J132" s="15" t="str">
        <f>HYPERLINK(Tabla3[[#This Row],[Link1]],"Link")</f>
        <v>Link</v>
      </c>
    </row>
    <row r="133" spans="1:10" ht="48" customHeight="1" x14ac:dyDescent="0.25">
      <c r="A133" s="12">
        <v>1348421</v>
      </c>
      <c r="B133" s="12" t="s">
        <v>112</v>
      </c>
      <c r="C133" s="12" t="s">
        <v>41</v>
      </c>
      <c r="D133" s="12" t="s">
        <v>1059</v>
      </c>
      <c r="E133" s="13" t="s">
        <v>1060</v>
      </c>
      <c r="F133" s="18" t="s">
        <v>1195</v>
      </c>
      <c r="G133" s="14">
        <v>62.76</v>
      </c>
      <c r="H133" s="14">
        <f>IF(Tabla3[[#This Row],[Precio]]&gt;=1001,Tabla3[[#This Row],[Precio]]-(Tabla3[[#This Row],[Precio]]*2.5%),IF(Tabla3[[#This Row],[Precio]]&gt;=251,Tabla3[[#This Row],[Precio]]-(Tabla3[[#This Row],[Precio]]*2%),IF(Tabla3[[#This Row],[Precio]]&gt;=50,Tabla3[[#This Row],[Precio]]-(Tabla3[[#This Row],[Precio]]*0.5%),Tabla3[[#This Row],[Precio]])))</f>
        <v>62.446199999999997</v>
      </c>
      <c r="I133" s="15" t="str">
        <f>HYPERLINK(CONCATENATE("http://www.mercadopublico.cl/TiendaFicha/Ficha?idProducto=",Tabla3[[#This Row],[ID]]))</f>
        <v>http://www.mercadopublico.cl/TiendaFicha/Ficha?idProducto=1348421</v>
      </c>
      <c r="J133" s="15" t="str">
        <f>HYPERLINK(Tabla3[[#This Row],[Link1]],"Link")</f>
        <v>Link</v>
      </c>
    </row>
    <row r="134" spans="1:10" ht="48" customHeight="1" x14ac:dyDescent="0.25">
      <c r="A134" s="12">
        <v>1348422</v>
      </c>
      <c r="B134" s="12" t="s">
        <v>112</v>
      </c>
      <c r="C134" s="12" t="s">
        <v>41</v>
      </c>
      <c r="D134" s="12" t="s">
        <v>1788</v>
      </c>
      <c r="E134" s="13" t="s">
        <v>1789</v>
      </c>
      <c r="F134" s="18" t="s">
        <v>1790</v>
      </c>
      <c r="G134" s="14">
        <v>752.26</v>
      </c>
      <c r="H134" s="14">
        <f>IF(Tabla3[[#This Row],[Precio]]&gt;=1001,Tabla3[[#This Row],[Precio]]-(Tabla3[[#This Row],[Precio]]*2.5%),IF(Tabla3[[#This Row],[Precio]]&gt;=251,Tabla3[[#This Row],[Precio]]-(Tabla3[[#This Row],[Precio]]*2%),IF(Tabla3[[#This Row],[Precio]]&gt;=50,Tabla3[[#This Row],[Precio]]-(Tabla3[[#This Row],[Precio]]*0.5%),Tabla3[[#This Row],[Precio]])))</f>
        <v>737.21479999999997</v>
      </c>
      <c r="I134" s="15" t="str">
        <f>HYPERLINK(CONCATENATE("http://www.mercadopublico.cl/TiendaFicha/Ficha?idProducto=",Tabla3[[#This Row],[ID]]))</f>
        <v>http://www.mercadopublico.cl/TiendaFicha/Ficha?idProducto=1348422</v>
      </c>
      <c r="J134" s="15" t="str">
        <f>HYPERLINK(Tabla3[[#This Row],[Link1]],"Link")</f>
        <v>Link</v>
      </c>
    </row>
    <row r="135" spans="1:10" ht="48" customHeight="1" x14ac:dyDescent="0.25">
      <c r="A135" s="12">
        <v>1348429</v>
      </c>
      <c r="B135" s="12" t="s">
        <v>112</v>
      </c>
      <c r="C135" s="12" t="s">
        <v>41</v>
      </c>
      <c r="D135" s="12" t="s">
        <v>1061</v>
      </c>
      <c r="E135" s="13" t="s">
        <v>1062</v>
      </c>
      <c r="F135" s="18" t="s">
        <v>1196</v>
      </c>
      <c r="G135" s="14">
        <v>267.88</v>
      </c>
      <c r="H135" s="14">
        <f>IF(Tabla3[[#This Row],[Precio]]&gt;=1001,Tabla3[[#This Row],[Precio]]-(Tabla3[[#This Row],[Precio]]*2.5%),IF(Tabla3[[#This Row],[Precio]]&gt;=251,Tabla3[[#This Row],[Precio]]-(Tabla3[[#This Row],[Precio]]*2%),IF(Tabla3[[#This Row],[Precio]]&gt;=50,Tabla3[[#This Row],[Precio]]-(Tabla3[[#This Row],[Precio]]*0.5%),Tabla3[[#This Row],[Precio]])))</f>
        <v>262.5224</v>
      </c>
      <c r="I135" s="15" t="str">
        <f>HYPERLINK(CONCATENATE("http://www.mercadopublico.cl/TiendaFicha/Ficha?idProducto=",Tabla3[[#This Row],[ID]]))</f>
        <v>http://www.mercadopublico.cl/TiendaFicha/Ficha?idProducto=1348429</v>
      </c>
      <c r="J135" s="15" t="str">
        <f>HYPERLINK(Tabla3[[#This Row],[Link1]],"Link")</f>
        <v>Link</v>
      </c>
    </row>
    <row r="136" spans="1:10" ht="48" customHeight="1" x14ac:dyDescent="0.25">
      <c r="A136" s="12">
        <v>1348430</v>
      </c>
      <c r="B136" s="12" t="s">
        <v>112</v>
      </c>
      <c r="C136" s="12" t="s">
        <v>41</v>
      </c>
      <c r="D136" s="12" t="s">
        <v>1791</v>
      </c>
      <c r="E136" s="13" t="s">
        <v>1792</v>
      </c>
      <c r="F136" s="18" t="s">
        <v>1793</v>
      </c>
      <c r="G136" s="14">
        <v>472.53</v>
      </c>
      <c r="H136" s="14">
        <f>IF(Tabla3[[#This Row],[Precio]]&gt;=1001,Tabla3[[#This Row],[Precio]]-(Tabla3[[#This Row],[Precio]]*2.5%),IF(Tabla3[[#This Row],[Precio]]&gt;=251,Tabla3[[#This Row],[Precio]]-(Tabla3[[#This Row],[Precio]]*2%),IF(Tabla3[[#This Row],[Precio]]&gt;=50,Tabla3[[#This Row],[Precio]]-(Tabla3[[#This Row],[Precio]]*0.5%),Tabla3[[#This Row],[Precio]])))</f>
        <v>463.07939999999996</v>
      </c>
      <c r="I136" s="15" t="str">
        <f>HYPERLINK(CONCATENATE("http://www.mercadopublico.cl/TiendaFicha/Ficha?idProducto=",Tabla3[[#This Row],[ID]]))</f>
        <v>http://www.mercadopublico.cl/TiendaFicha/Ficha?idProducto=1348430</v>
      </c>
      <c r="J136" s="15" t="str">
        <f>HYPERLINK(Tabla3[[#This Row],[Link1]],"Link")</f>
        <v>Link</v>
      </c>
    </row>
    <row r="137" spans="1:10" ht="48" customHeight="1" x14ac:dyDescent="0.25">
      <c r="A137" s="12">
        <v>1348435</v>
      </c>
      <c r="B137" s="12" t="s">
        <v>112</v>
      </c>
      <c r="C137" s="12" t="s">
        <v>41</v>
      </c>
      <c r="D137" s="12" t="s">
        <v>1794</v>
      </c>
      <c r="E137" s="13" t="s">
        <v>2164</v>
      </c>
      <c r="F137" s="18" t="s">
        <v>1795</v>
      </c>
      <c r="G137" s="14">
        <v>60.15</v>
      </c>
      <c r="H137" s="14">
        <f>IF(Tabla3[[#This Row],[Precio]]&gt;=1001,Tabla3[[#This Row],[Precio]]-(Tabla3[[#This Row],[Precio]]*2.5%),IF(Tabla3[[#This Row],[Precio]]&gt;=251,Tabla3[[#This Row],[Precio]]-(Tabla3[[#This Row],[Precio]]*2%),IF(Tabla3[[#This Row],[Precio]]&gt;=50,Tabla3[[#This Row],[Precio]]-(Tabla3[[#This Row],[Precio]]*0.5%),Tabla3[[#This Row],[Precio]])))</f>
        <v>59.849249999999998</v>
      </c>
      <c r="I137" s="15" t="str">
        <f>HYPERLINK(CONCATENATE("http://www.mercadopublico.cl/TiendaFicha/Ficha?idProducto=",Tabla3[[#This Row],[ID]]))</f>
        <v>http://www.mercadopublico.cl/TiendaFicha/Ficha?idProducto=1348435</v>
      </c>
      <c r="J137" s="15" t="str">
        <f>HYPERLINK(Tabla3[[#This Row],[Link1]],"Link")</f>
        <v>Link</v>
      </c>
    </row>
    <row r="138" spans="1:10" ht="48" customHeight="1" x14ac:dyDescent="0.25">
      <c r="A138" s="12">
        <v>1348436</v>
      </c>
      <c r="B138" s="12" t="s">
        <v>112</v>
      </c>
      <c r="C138" s="12" t="s">
        <v>41</v>
      </c>
      <c r="D138" s="12" t="s">
        <v>267</v>
      </c>
      <c r="E138" s="13" t="s">
        <v>725</v>
      </c>
      <c r="F138" s="18" t="s">
        <v>268</v>
      </c>
      <c r="G138" s="14">
        <v>31.64</v>
      </c>
      <c r="H138" s="14">
        <f>IF(Tabla3[[#This Row],[Precio]]&gt;=1001,Tabla3[[#This Row],[Precio]]-(Tabla3[[#This Row],[Precio]]*2.5%),IF(Tabla3[[#This Row],[Precio]]&gt;=251,Tabla3[[#This Row],[Precio]]-(Tabla3[[#This Row],[Precio]]*2%),IF(Tabla3[[#This Row],[Precio]]&gt;=50,Tabla3[[#This Row],[Precio]]-(Tabla3[[#This Row],[Precio]]*0.5%),Tabla3[[#This Row],[Precio]])))</f>
        <v>31.64</v>
      </c>
      <c r="I138" s="15" t="str">
        <f>HYPERLINK(CONCATENATE("http://www.mercadopublico.cl/TiendaFicha/Ficha?idProducto=",Tabla3[[#This Row],[ID]]))</f>
        <v>http://www.mercadopublico.cl/TiendaFicha/Ficha?idProducto=1348436</v>
      </c>
      <c r="J138" s="15" t="str">
        <f>HYPERLINK(Tabla3[[#This Row],[Link1]],"Link")</f>
        <v>Link</v>
      </c>
    </row>
    <row r="139" spans="1:10" ht="48" customHeight="1" x14ac:dyDescent="0.25">
      <c r="A139" s="12">
        <v>1388700</v>
      </c>
      <c r="B139" s="12" t="s">
        <v>112</v>
      </c>
      <c r="C139" s="12" t="s">
        <v>41</v>
      </c>
      <c r="D139" s="12" t="s">
        <v>1819</v>
      </c>
      <c r="E139" s="13" t="s">
        <v>1820</v>
      </c>
      <c r="F139" s="18" t="s">
        <v>1821</v>
      </c>
      <c r="G139" s="14">
        <v>11.96</v>
      </c>
      <c r="H139" s="14">
        <f>IF(Tabla3[[#This Row],[Precio]]&gt;=1001,Tabla3[[#This Row],[Precio]]-(Tabla3[[#This Row],[Precio]]*2.5%),IF(Tabla3[[#This Row],[Precio]]&gt;=251,Tabla3[[#This Row],[Precio]]-(Tabla3[[#This Row],[Precio]]*2%),IF(Tabla3[[#This Row],[Precio]]&gt;=50,Tabla3[[#This Row],[Precio]]-(Tabla3[[#This Row],[Precio]]*0.5%),Tabla3[[#This Row],[Precio]])))</f>
        <v>11.96</v>
      </c>
      <c r="I139" s="15" t="str">
        <f>HYPERLINK(CONCATENATE("http://www.mercadopublico.cl/TiendaFicha/Ficha?idProducto=",Tabla3[[#This Row],[ID]]))</f>
        <v>http://www.mercadopublico.cl/TiendaFicha/Ficha?idProducto=1388700</v>
      </c>
      <c r="J139" s="15" t="str">
        <f>HYPERLINK(Tabla3[[#This Row],[Link1]],"Link")</f>
        <v>Link</v>
      </c>
    </row>
    <row r="140" spans="1:10" ht="48" customHeight="1" x14ac:dyDescent="0.25">
      <c r="A140" s="12">
        <v>1388706</v>
      </c>
      <c r="B140" s="12" t="s">
        <v>112</v>
      </c>
      <c r="C140" s="12" t="s">
        <v>41</v>
      </c>
      <c r="D140" s="12" t="s">
        <v>1825</v>
      </c>
      <c r="E140" s="13" t="s">
        <v>1826</v>
      </c>
      <c r="F140" s="18" t="s">
        <v>1827</v>
      </c>
      <c r="G140" s="14">
        <v>14.43</v>
      </c>
      <c r="H140" s="14">
        <f>IF(Tabla3[[#This Row],[Precio]]&gt;=1001,Tabla3[[#This Row],[Precio]]-(Tabla3[[#This Row],[Precio]]*2.5%),IF(Tabla3[[#This Row],[Precio]]&gt;=251,Tabla3[[#This Row],[Precio]]-(Tabla3[[#This Row],[Precio]]*2%),IF(Tabla3[[#This Row],[Precio]]&gt;=50,Tabla3[[#This Row],[Precio]]-(Tabla3[[#This Row],[Precio]]*0.5%),Tabla3[[#This Row],[Precio]])))</f>
        <v>14.43</v>
      </c>
      <c r="I140" s="15" t="str">
        <f>HYPERLINK(CONCATENATE("http://www.mercadopublico.cl/TiendaFicha/Ficha?idProducto=",Tabla3[[#This Row],[ID]]))</f>
        <v>http://www.mercadopublico.cl/TiendaFicha/Ficha?idProducto=1388706</v>
      </c>
      <c r="J140" s="15" t="str">
        <f>HYPERLINK(Tabla3[[#This Row],[Link1]],"Link")</f>
        <v>Link</v>
      </c>
    </row>
    <row r="141" spans="1:10" ht="48" customHeight="1" x14ac:dyDescent="0.25">
      <c r="A141" s="12">
        <v>1388702</v>
      </c>
      <c r="B141" s="12" t="s">
        <v>112</v>
      </c>
      <c r="C141" s="12" t="s">
        <v>41</v>
      </c>
      <c r="D141" s="12" t="s">
        <v>1822</v>
      </c>
      <c r="E141" s="13" t="s">
        <v>1823</v>
      </c>
      <c r="F141" s="18" t="s">
        <v>1824</v>
      </c>
      <c r="G141" s="14">
        <v>13.15</v>
      </c>
      <c r="H141" s="14">
        <f>IF(Tabla3[[#This Row],[Precio]]&gt;=1001,Tabla3[[#This Row],[Precio]]-(Tabla3[[#This Row],[Precio]]*2.5%),IF(Tabla3[[#This Row],[Precio]]&gt;=251,Tabla3[[#This Row],[Precio]]-(Tabla3[[#This Row],[Precio]]*2%),IF(Tabla3[[#This Row],[Precio]]&gt;=50,Tabla3[[#This Row],[Precio]]-(Tabla3[[#This Row],[Precio]]*0.5%),Tabla3[[#This Row],[Precio]])))</f>
        <v>13.15</v>
      </c>
      <c r="I141" s="15" t="str">
        <f>HYPERLINK(CONCATENATE("http://www.mercadopublico.cl/TiendaFicha/Ficha?idProducto=",Tabla3[[#This Row],[ID]]))</f>
        <v>http://www.mercadopublico.cl/TiendaFicha/Ficha?idProducto=1388702</v>
      </c>
      <c r="J141" s="15" t="str">
        <f>HYPERLINK(Tabla3[[#This Row],[Link1]],"Link")</f>
        <v>Link</v>
      </c>
    </row>
    <row r="142" spans="1:10" ht="48" customHeight="1" x14ac:dyDescent="0.25">
      <c r="A142" s="12">
        <v>1557101</v>
      </c>
      <c r="B142" s="12" t="s">
        <v>112</v>
      </c>
      <c r="C142" s="12" t="s">
        <v>41</v>
      </c>
      <c r="D142" s="12" t="s">
        <v>1299</v>
      </c>
      <c r="E142" s="13" t="s">
        <v>1300</v>
      </c>
      <c r="F142" s="18" t="s">
        <v>1301</v>
      </c>
      <c r="G142" s="14">
        <v>8</v>
      </c>
      <c r="H142" s="14">
        <f>IF(Tabla3[[#This Row],[Precio]]&gt;=1001,Tabla3[[#This Row],[Precio]]-(Tabla3[[#This Row],[Precio]]*2.5%),IF(Tabla3[[#This Row],[Precio]]&gt;=251,Tabla3[[#This Row],[Precio]]-(Tabla3[[#This Row],[Precio]]*2%),IF(Tabla3[[#This Row],[Precio]]&gt;=50,Tabla3[[#This Row],[Precio]]-(Tabla3[[#This Row],[Precio]]*0.5%),Tabla3[[#This Row],[Precio]])))</f>
        <v>8</v>
      </c>
      <c r="I142" s="15" t="str">
        <f>HYPERLINK(CONCATENATE("http://www.mercadopublico.cl/TiendaFicha/Ficha?idProducto=",Tabla3[[#This Row],[ID]]))</f>
        <v>http://www.mercadopublico.cl/TiendaFicha/Ficha?idProducto=1557101</v>
      </c>
      <c r="J142" s="15" t="str">
        <f>HYPERLINK(Tabla3[[#This Row],[Link1]],"Link")</f>
        <v>Link</v>
      </c>
    </row>
    <row r="143" spans="1:10" ht="48" customHeight="1" x14ac:dyDescent="0.25">
      <c r="A143" s="12">
        <v>1557108</v>
      </c>
      <c r="B143" s="12" t="s">
        <v>112</v>
      </c>
      <c r="C143" s="12" t="s">
        <v>41</v>
      </c>
      <c r="D143" s="12" t="s">
        <v>1302</v>
      </c>
      <c r="E143" s="13" t="s">
        <v>1303</v>
      </c>
      <c r="F143" s="18" t="s">
        <v>1304</v>
      </c>
      <c r="G143" s="14">
        <v>8</v>
      </c>
      <c r="H143" s="14">
        <f>IF(Tabla3[[#This Row],[Precio]]&gt;=1001,Tabla3[[#This Row],[Precio]]-(Tabla3[[#This Row],[Precio]]*2.5%),IF(Tabla3[[#This Row],[Precio]]&gt;=251,Tabla3[[#This Row],[Precio]]-(Tabla3[[#This Row],[Precio]]*2%),IF(Tabla3[[#This Row],[Precio]]&gt;=50,Tabla3[[#This Row],[Precio]]-(Tabla3[[#This Row],[Precio]]*0.5%),Tabla3[[#This Row],[Precio]])))</f>
        <v>8</v>
      </c>
      <c r="I143" s="15" t="str">
        <f>HYPERLINK(CONCATENATE("http://www.mercadopublico.cl/TiendaFicha/Ficha?idProducto=",Tabla3[[#This Row],[ID]]))</f>
        <v>http://www.mercadopublico.cl/TiendaFicha/Ficha?idProducto=1557108</v>
      </c>
      <c r="J143" s="15" t="str">
        <f>HYPERLINK(Tabla3[[#This Row],[Link1]],"Link")</f>
        <v>Link</v>
      </c>
    </row>
    <row r="144" spans="1:10" ht="48" customHeight="1" x14ac:dyDescent="0.25">
      <c r="A144" s="12">
        <v>1557109</v>
      </c>
      <c r="B144" s="12" t="s">
        <v>112</v>
      </c>
      <c r="C144" s="12" t="s">
        <v>41</v>
      </c>
      <c r="D144" s="12" t="s">
        <v>1305</v>
      </c>
      <c r="E144" s="13" t="s">
        <v>1306</v>
      </c>
      <c r="F144" s="18" t="s">
        <v>1307</v>
      </c>
      <c r="G144" s="14">
        <v>8</v>
      </c>
      <c r="H144" s="14">
        <f>IF(Tabla3[[#This Row],[Precio]]&gt;=1001,Tabla3[[#This Row],[Precio]]-(Tabla3[[#This Row],[Precio]]*2.5%),IF(Tabla3[[#This Row],[Precio]]&gt;=251,Tabla3[[#This Row],[Precio]]-(Tabla3[[#This Row],[Precio]]*2%),IF(Tabla3[[#This Row],[Precio]]&gt;=50,Tabla3[[#This Row],[Precio]]-(Tabla3[[#This Row],[Precio]]*0.5%),Tabla3[[#This Row],[Precio]])))</f>
        <v>8</v>
      </c>
      <c r="I144" s="15" t="str">
        <f>HYPERLINK(CONCATENATE("http://www.mercadopublico.cl/TiendaFicha/Ficha?idProducto=",Tabla3[[#This Row],[ID]]))</f>
        <v>http://www.mercadopublico.cl/TiendaFicha/Ficha?idProducto=1557109</v>
      </c>
      <c r="J144" s="15" t="str">
        <f>HYPERLINK(Tabla3[[#This Row],[Link1]],"Link")</f>
        <v>Link</v>
      </c>
    </row>
    <row r="145" spans="1:10" ht="48" customHeight="1" x14ac:dyDescent="0.25">
      <c r="A145" s="12">
        <v>1557110</v>
      </c>
      <c r="B145" s="12" t="s">
        <v>112</v>
      </c>
      <c r="C145" s="12" t="s">
        <v>41</v>
      </c>
      <c r="D145" s="12" t="s">
        <v>1308</v>
      </c>
      <c r="E145" s="13" t="s">
        <v>1309</v>
      </c>
      <c r="F145" s="18" t="s">
        <v>1307</v>
      </c>
      <c r="G145" s="14">
        <v>10</v>
      </c>
      <c r="H145" s="14">
        <f>IF(Tabla3[[#This Row],[Precio]]&gt;=1001,Tabla3[[#This Row],[Precio]]-(Tabla3[[#This Row],[Precio]]*2.5%),IF(Tabla3[[#This Row],[Precio]]&gt;=251,Tabla3[[#This Row],[Precio]]-(Tabla3[[#This Row],[Precio]]*2%),IF(Tabla3[[#This Row],[Precio]]&gt;=50,Tabla3[[#This Row],[Precio]]-(Tabla3[[#This Row],[Precio]]*0.5%),Tabla3[[#This Row],[Precio]])))</f>
        <v>10</v>
      </c>
      <c r="I145" s="15" t="str">
        <f>HYPERLINK(CONCATENATE("http://www.mercadopublico.cl/TiendaFicha/Ficha?idProducto=",Tabla3[[#This Row],[ID]]))</f>
        <v>http://www.mercadopublico.cl/TiendaFicha/Ficha?idProducto=1557110</v>
      </c>
      <c r="J145" s="15" t="str">
        <f>HYPERLINK(Tabla3[[#This Row],[Link1]],"Link")</f>
        <v>Link</v>
      </c>
    </row>
    <row r="146" spans="1:10" ht="48" customHeight="1" x14ac:dyDescent="0.25">
      <c r="A146" s="12">
        <v>1591794</v>
      </c>
      <c r="B146" s="12" t="s">
        <v>112</v>
      </c>
      <c r="C146" s="12" t="s">
        <v>41</v>
      </c>
      <c r="D146" s="12" t="s">
        <v>2167</v>
      </c>
      <c r="E146" s="13" t="s">
        <v>2168</v>
      </c>
      <c r="F146" s="18" t="s">
        <v>2255</v>
      </c>
      <c r="G146" s="14">
        <v>8.35</v>
      </c>
      <c r="H146" s="14">
        <f>IF(Tabla3[[#This Row],[Precio]]&gt;=1001,Tabla3[[#This Row],[Precio]]-(Tabla3[[#This Row],[Precio]]*2.5%),IF(Tabla3[[#This Row],[Precio]]&gt;=251,Tabla3[[#This Row],[Precio]]-(Tabla3[[#This Row],[Precio]]*2%),IF(Tabla3[[#This Row],[Precio]]&gt;=50,Tabla3[[#This Row],[Precio]]-(Tabla3[[#This Row],[Precio]]*0.5%),Tabla3[[#This Row],[Precio]])))</f>
        <v>8.35</v>
      </c>
      <c r="I146" s="15" t="str">
        <f>HYPERLINK(CONCATENATE("http://www.mercadopublico.cl/TiendaFicha/Ficha?idProducto=",Tabla3[[#This Row],[ID]]))</f>
        <v>http://www.mercadopublico.cl/TiendaFicha/Ficha?idProducto=1591794</v>
      </c>
      <c r="J146" s="15" t="str">
        <f>HYPERLINK(Tabla3[[#This Row],[Link1]],"Link")</f>
        <v>Link</v>
      </c>
    </row>
    <row r="147" spans="1:10" ht="48" customHeight="1" x14ac:dyDescent="0.25">
      <c r="A147" s="12">
        <v>1591795</v>
      </c>
      <c r="B147" s="12" t="s">
        <v>112</v>
      </c>
      <c r="C147" s="12" t="s">
        <v>41</v>
      </c>
      <c r="D147" s="12" t="s">
        <v>2169</v>
      </c>
      <c r="E147" s="13" t="s">
        <v>2170</v>
      </c>
      <c r="F147" s="18" t="s">
        <v>2256</v>
      </c>
      <c r="G147" s="14">
        <v>8.35</v>
      </c>
      <c r="H147" s="14">
        <f>IF(Tabla3[[#This Row],[Precio]]&gt;=1001,Tabla3[[#This Row],[Precio]]-(Tabla3[[#This Row],[Precio]]*2.5%),IF(Tabla3[[#This Row],[Precio]]&gt;=251,Tabla3[[#This Row],[Precio]]-(Tabla3[[#This Row],[Precio]]*2%),IF(Tabla3[[#This Row],[Precio]]&gt;=50,Tabla3[[#This Row],[Precio]]-(Tabla3[[#This Row],[Precio]]*0.5%),Tabla3[[#This Row],[Precio]])))</f>
        <v>8.35</v>
      </c>
      <c r="I147" s="15" t="str">
        <f>HYPERLINK(CONCATENATE("http://www.mercadopublico.cl/TiendaFicha/Ficha?idProducto=",Tabla3[[#This Row],[ID]]))</f>
        <v>http://www.mercadopublico.cl/TiendaFicha/Ficha?idProducto=1591795</v>
      </c>
      <c r="J147" s="15" t="str">
        <f>HYPERLINK(Tabla3[[#This Row],[Link1]],"Link")</f>
        <v>Link</v>
      </c>
    </row>
    <row r="148" spans="1:10" ht="48" customHeight="1" x14ac:dyDescent="0.25">
      <c r="A148" s="12">
        <v>1591796</v>
      </c>
      <c r="B148" s="12" t="s">
        <v>112</v>
      </c>
      <c r="C148" s="12" t="s">
        <v>41</v>
      </c>
      <c r="D148" s="12" t="s">
        <v>2171</v>
      </c>
      <c r="E148" s="13" t="s">
        <v>2172</v>
      </c>
      <c r="F148" s="18" t="s">
        <v>2257</v>
      </c>
      <c r="G148" s="14">
        <v>8.35</v>
      </c>
      <c r="H148" s="14">
        <f>IF(Tabla3[[#This Row],[Precio]]&gt;=1001,Tabla3[[#This Row],[Precio]]-(Tabla3[[#This Row],[Precio]]*2.5%),IF(Tabla3[[#This Row],[Precio]]&gt;=251,Tabla3[[#This Row],[Precio]]-(Tabla3[[#This Row],[Precio]]*2%),IF(Tabla3[[#This Row],[Precio]]&gt;=50,Tabla3[[#This Row],[Precio]]-(Tabla3[[#This Row],[Precio]]*0.5%),Tabla3[[#This Row],[Precio]])))</f>
        <v>8.35</v>
      </c>
      <c r="I148" s="15" t="str">
        <f>HYPERLINK(CONCATENATE("http://www.mercadopublico.cl/TiendaFicha/Ficha?idProducto=",Tabla3[[#This Row],[ID]]))</f>
        <v>http://www.mercadopublico.cl/TiendaFicha/Ficha?idProducto=1591796</v>
      </c>
      <c r="J148" s="15" t="str">
        <f>HYPERLINK(Tabla3[[#This Row],[Link1]],"Link")</f>
        <v>Link</v>
      </c>
    </row>
    <row r="149" spans="1:10" ht="48" customHeight="1" x14ac:dyDescent="0.25">
      <c r="A149" s="12">
        <v>1591797</v>
      </c>
      <c r="B149" s="12" t="s">
        <v>112</v>
      </c>
      <c r="C149" s="12" t="s">
        <v>41</v>
      </c>
      <c r="D149" s="12" t="s">
        <v>2173</v>
      </c>
      <c r="E149" s="13" t="s">
        <v>2174</v>
      </c>
      <c r="F149" s="18" t="s">
        <v>2258</v>
      </c>
      <c r="G149" s="14">
        <v>8.35</v>
      </c>
      <c r="H149" s="14">
        <f>IF(Tabla3[[#This Row],[Precio]]&gt;=1001,Tabla3[[#This Row],[Precio]]-(Tabla3[[#This Row],[Precio]]*2.5%),IF(Tabla3[[#This Row],[Precio]]&gt;=251,Tabla3[[#This Row],[Precio]]-(Tabla3[[#This Row],[Precio]]*2%),IF(Tabla3[[#This Row],[Precio]]&gt;=50,Tabla3[[#This Row],[Precio]]-(Tabla3[[#This Row],[Precio]]*0.5%),Tabla3[[#This Row],[Precio]])))</f>
        <v>8.35</v>
      </c>
      <c r="I149" s="15" t="str">
        <f>HYPERLINK(CONCATENATE("http://www.mercadopublico.cl/TiendaFicha/Ficha?idProducto=",Tabla3[[#This Row],[ID]]))</f>
        <v>http://www.mercadopublico.cl/TiendaFicha/Ficha?idProducto=1591797</v>
      </c>
      <c r="J149" s="15" t="str">
        <f>HYPERLINK(Tabla3[[#This Row],[Link1]],"Link")</f>
        <v>Link</v>
      </c>
    </row>
    <row r="150" spans="1:10" ht="48" customHeight="1" x14ac:dyDescent="0.25">
      <c r="A150" s="12">
        <v>1125399</v>
      </c>
      <c r="B150" s="12" t="s">
        <v>112</v>
      </c>
      <c r="C150" s="12" t="s">
        <v>41</v>
      </c>
      <c r="D150" s="12" t="s">
        <v>356</v>
      </c>
      <c r="E150" s="13" t="s">
        <v>753</v>
      </c>
      <c r="F150" s="18" t="s">
        <v>357</v>
      </c>
      <c r="G150" s="14">
        <v>7.05</v>
      </c>
      <c r="H150" s="14">
        <f>IF(Tabla3[[#This Row],[Precio]]&gt;=1001,Tabla3[[#This Row],[Precio]]-(Tabla3[[#This Row],[Precio]]*2.5%),IF(Tabla3[[#This Row],[Precio]]&gt;=251,Tabla3[[#This Row],[Precio]]-(Tabla3[[#This Row],[Precio]]*2%),IF(Tabla3[[#This Row],[Precio]]&gt;=50,Tabla3[[#This Row],[Precio]]-(Tabla3[[#This Row],[Precio]]*0.5%),Tabla3[[#This Row],[Precio]])))</f>
        <v>7.05</v>
      </c>
      <c r="I150" s="15" t="str">
        <f>HYPERLINK(CONCATENATE("http://www.mercadopublico.cl/TiendaFicha/Ficha?idProducto=",Tabla3[[#This Row],[ID]]))</f>
        <v>http://www.mercadopublico.cl/TiendaFicha/Ficha?idProducto=1125399</v>
      </c>
      <c r="J150" s="15" t="str">
        <f>HYPERLINK(Tabla3[[#This Row],[Link1]],"Link")</f>
        <v>Link</v>
      </c>
    </row>
    <row r="151" spans="1:10" ht="48" customHeight="1" x14ac:dyDescent="0.25">
      <c r="A151" s="12">
        <v>1125404</v>
      </c>
      <c r="B151" s="12" t="s">
        <v>112</v>
      </c>
      <c r="C151" s="12" t="s">
        <v>41</v>
      </c>
      <c r="D151" s="12" t="s">
        <v>2205</v>
      </c>
      <c r="E151" s="13" t="s">
        <v>2206</v>
      </c>
      <c r="F151" s="18" t="s">
        <v>2260</v>
      </c>
      <c r="G151" s="14">
        <v>21</v>
      </c>
      <c r="H151" s="14">
        <f>IF(Tabla3[[#This Row],[Precio]]&gt;=1001,Tabla3[[#This Row],[Precio]]-(Tabla3[[#This Row],[Precio]]*2.5%),IF(Tabla3[[#This Row],[Precio]]&gt;=251,Tabla3[[#This Row],[Precio]]-(Tabla3[[#This Row],[Precio]]*2%),IF(Tabla3[[#This Row],[Precio]]&gt;=50,Tabla3[[#This Row],[Precio]]-(Tabla3[[#This Row],[Precio]]*0.5%),Tabla3[[#This Row],[Precio]])))</f>
        <v>21</v>
      </c>
      <c r="I151" s="15" t="str">
        <f>HYPERLINK(CONCATENATE("http://www.mercadopublico.cl/TiendaFicha/Ficha?idProducto=",Tabla3[[#This Row],[ID]]))</f>
        <v>http://www.mercadopublico.cl/TiendaFicha/Ficha?idProducto=1125404</v>
      </c>
      <c r="J151" s="15" t="str">
        <f>HYPERLINK(Tabla3[[#This Row],[Link1]],"Link")</f>
        <v>Link</v>
      </c>
    </row>
    <row r="152" spans="1:10" ht="48" customHeight="1" x14ac:dyDescent="0.25">
      <c r="A152" s="12">
        <v>1559618</v>
      </c>
      <c r="B152" s="12" t="s">
        <v>112</v>
      </c>
      <c r="C152" s="12" t="s">
        <v>41</v>
      </c>
      <c r="D152" s="12" t="s">
        <v>1863</v>
      </c>
      <c r="E152" s="13" t="s">
        <v>1864</v>
      </c>
      <c r="F152" s="18" t="s">
        <v>1865</v>
      </c>
      <c r="G152" s="14">
        <v>78.58</v>
      </c>
      <c r="H152" s="14">
        <f>IF(Tabla3[[#This Row],[Precio]]&gt;=1001,Tabla3[[#This Row],[Precio]]-(Tabla3[[#This Row],[Precio]]*2.5%),IF(Tabla3[[#This Row],[Precio]]&gt;=251,Tabla3[[#This Row],[Precio]]-(Tabla3[[#This Row],[Precio]]*2%),IF(Tabla3[[#This Row],[Precio]]&gt;=50,Tabla3[[#This Row],[Precio]]-(Tabla3[[#This Row],[Precio]]*0.5%),Tabla3[[#This Row],[Precio]])))</f>
        <v>78.187100000000001</v>
      </c>
      <c r="I152" s="15" t="str">
        <f>HYPERLINK(CONCATENATE("http://www.mercadopublico.cl/TiendaFicha/Ficha?idProducto=",Tabla3[[#This Row],[ID]]))</f>
        <v>http://www.mercadopublico.cl/TiendaFicha/Ficha?idProducto=1559618</v>
      </c>
      <c r="J152" s="15" t="str">
        <f>HYPERLINK(Tabla3[[#This Row],[Link1]],"Link")</f>
        <v>Link</v>
      </c>
    </row>
    <row r="153" spans="1:10" ht="48" customHeight="1" x14ac:dyDescent="0.25">
      <c r="A153" s="12">
        <v>1559622</v>
      </c>
      <c r="B153" s="12" t="s">
        <v>112</v>
      </c>
      <c r="C153" s="12" t="s">
        <v>41</v>
      </c>
      <c r="D153" s="12" t="s">
        <v>1310</v>
      </c>
      <c r="E153" s="13" t="s">
        <v>1311</v>
      </c>
      <c r="F153" s="18" t="s">
        <v>1312</v>
      </c>
      <c r="G153" s="14">
        <v>168</v>
      </c>
      <c r="H153" s="14">
        <f>IF(Tabla3[[#This Row],[Precio]]&gt;=1001,Tabla3[[#This Row],[Precio]]-(Tabla3[[#This Row],[Precio]]*2.5%),IF(Tabla3[[#This Row],[Precio]]&gt;=251,Tabla3[[#This Row],[Precio]]-(Tabla3[[#This Row],[Precio]]*2%),IF(Tabla3[[#This Row],[Precio]]&gt;=50,Tabla3[[#This Row],[Precio]]-(Tabla3[[#This Row],[Precio]]*0.5%),Tabla3[[#This Row],[Precio]])))</f>
        <v>167.16</v>
      </c>
      <c r="I153" s="15" t="str">
        <f>HYPERLINK(CONCATENATE("http://www.mercadopublico.cl/TiendaFicha/Ficha?idProducto=",Tabla3[[#This Row],[ID]]))</f>
        <v>http://www.mercadopublico.cl/TiendaFicha/Ficha?idProducto=1559622</v>
      </c>
      <c r="J153" s="15" t="str">
        <f>HYPERLINK(Tabla3[[#This Row],[Link1]],"Link")</f>
        <v>Link</v>
      </c>
    </row>
    <row r="154" spans="1:10" ht="48" customHeight="1" x14ac:dyDescent="0.25">
      <c r="A154" s="12">
        <v>1559624</v>
      </c>
      <c r="B154" s="12" t="s">
        <v>112</v>
      </c>
      <c r="C154" s="12" t="s">
        <v>41</v>
      </c>
      <c r="D154" s="12" t="s">
        <v>1313</v>
      </c>
      <c r="E154" s="13" t="s">
        <v>1314</v>
      </c>
      <c r="F154" s="18" t="s">
        <v>1315</v>
      </c>
      <c r="G154" s="14">
        <v>333</v>
      </c>
      <c r="H154" s="14">
        <f>IF(Tabla3[[#This Row],[Precio]]&gt;=1001,Tabla3[[#This Row],[Precio]]-(Tabla3[[#This Row],[Precio]]*2.5%),IF(Tabla3[[#This Row],[Precio]]&gt;=251,Tabla3[[#This Row],[Precio]]-(Tabla3[[#This Row],[Precio]]*2%),IF(Tabla3[[#This Row],[Precio]]&gt;=50,Tabla3[[#This Row],[Precio]]-(Tabla3[[#This Row],[Precio]]*0.5%),Tabla3[[#This Row],[Precio]])))</f>
        <v>326.33999999999997</v>
      </c>
      <c r="I154" s="15" t="str">
        <f>HYPERLINK(CONCATENATE("http://www.mercadopublico.cl/TiendaFicha/Ficha?idProducto=",Tabla3[[#This Row],[ID]]))</f>
        <v>http://www.mercadopublico.cl/TiendaFicha/Ficha?idProducto=1559624</v>
      </c>
      <c r="J154" s="15" t="str">
        <f>HYPERLINK(Tabla3[[#This Row],[Link1]],"Link")</f>
        <v>Link</v>
      </c>
    </row>
    <row r="155" spans="1:10" ht="48" customHeight="1" x14ac:dyDescent="0.25">
      <c r="A155" s="12">
        <v>1559625</v>
      </c>
      <c r="B155" s="12" t="s">
        <v>112</v>
      </c>
      <c r="C155" s="12" t="s">
        <v>41</v>
      </c>
      <c r="D155" s="12" t="s">
        <v>1316</v>
      </c>
      <c r="E155" s="13" t="s">
        <v>1317</v>
      </c>
      <c r="F155" s="18" t="s">
        <v>1318</v>
      </c>
      <c r="G155" s="14">
        <v>333</v>
      </c>
      <c r="H155" s="14">
        <f>IF(Tabla3[[#This Row],[Precio]]&gt;=1001,Tabla3[[#This Row],[Precio]]-(Tabla3[[#This Row],[Precio]]*2.5%),IF(Tabla3[[#This Row],[Precio]]&gt;=251,Tabla3[[#This Row],[Precio]]-(Tabla3[[#This Row],[Precio]]*2%),IF(Tabla3[[#This Row],[Precio]]&gt;=50,Tabla3[[#This Row],[Precio]]-(Tabla3[[#This Row],[Precio]]*0.5%),Tabla3[[#This Row],[Precio]])))</f>
        <v>326.33999999999997</v>
      </c>
      <c r="I155" s="15" t="str">
        <f>HYPERLINK(CONCATENATE("http://www.mercadopublico.cl/TiendaFicha/Ficha?idProducto=",Tabla3[[#This Row],[ID]]))</f>
        <v>http://www.mercadopublico.cl/TiendaFicha/Ficha?idProducto=1559625</v>
      </c>
      <c r="J155" s="15" t="str">
        <f>HYPERLINK(Tabla3[[#This Row],[Link1]],"Link")</f>
        <v>Link</v>
      </c>
    </row>
    <row r="156" spans="1:10" ht="48" customHeight="1" x14ac:dyDescent="0.25">
      <c r="A156" s="12">
        <v>1559626</v>
      </c>
      <c r="B156" s="12" t="s">
        <v>112</v>
      </c>
      <c r="C156" s="12" t="s">
        <v>41</v>
      </c>
      <c r="D156" s="12" t="s">
        <v>1319</v>
      </c>
      <c r="E156" s="13" t="s">
        <v>1320</v>
      </c>
      <c r="F156" s="18" t="s">
        <v>1321</v>
      </c>
      <c r="G156" s="14">
        <v>333</v>
      </c>
      <c r="H156" s="14">
        <f>IF(Tabla3[[#This Row],[Precio]]&gt;=1001,Tabla3[[#This Row],[Precio]]-(Tabla3[[#This Row],[Precio]]*2.5%),IF(Tabla3[[#This Row],[Precio]]&gt;=251,Tabla3[[#This Row],[Precio]]-(Tabla3[[#This Row],[Precio]]*2%),IF(Tabla3[[#This Row],[Precio]]&gt;=50,Tabla3[[#This Row],[Precio]]-(Tabla3[[#This Row],[Precio]]*0.5%),Tabla3[[#This Row],[Precio]])))</f>
        <v>326.33999999999997</v>
      </c>
      <c r="I156" s="15" t="str">
        <f>HYPERLINK(CONCATENATE("http://www.mercadopublico.cl/TiendaFicha/Ficha?idProducto=",Tabla3[[#This Row],[ID]]))</f>
        <v>http://www.mercadopublico.cl/TiendaFicha/Ficha?idProducto=1559626</v>
      </c>
      <c r="J156" s="15" t="str">
        <f>HYPERLINK(Tabla3[[#This Row],[Link1]],"Link")</f>
        <v>Link</v>
      </c>
    </row>
    <row r="157" spans="1:10" ht="48" customHeight="1" x14ac:dyDescent="0.25">
      <c r="A157" s="12">
        <v>1559669</v>
      </c>
      <c r="B157" s="12" t="s">
        <v>112</v>
      </c>
      <c r="C157" s="12" t="s">
        <v>41</v>
      </c>
      <c r="D157" s="12" t="s">
        <v>1515</v>
      </c>
      <c r="E157" s="13" t="s">
        <v>1516</v>
      </c>
      <c r="F157" s="18" t="s">
        <v>1517</v>
      </c>
      <c r="G157" s="14">
        <v>9.76</v>
      </c>
      <c r="H157" s="14">
        <f>IF(Tabla3[[#This Row],[Precio]]&gt;=1001,Tabla3[[#This Row],[Precio]]-(Tabla3[[#This Row],[Precio]]*2.5%),IF(Tabla3[[#This Row],[Precio]]&gt;=251,Tabla3[[#This Row],[Precio]]-(Tabla3[[#This Row],[Precio]]*2%),IF(Tabla3[[#This Row],[Precio]]&gt;=50,Tabla3[[#This Row],[Precio]]-(Tabla3[[#This Row],[Precio]]*0.5%),Tabla3[[#This Row],[Precio]])))</f>
        <v>9.76</v>
      </c>
      <c r="I157" s="15" t="str">
        <f>HYPERLINK(CONCATENATE("http://www.mercadopublico.cl/TiendaFicha/Ficha?idProducto=",Tabla3[[#This Row],[ID]]))</f>
        <v>http://www.mercadopublico.cl/TiendaFicha/Ficha?idProducto=1559669</v>
      </c>
      <c r="J157" s="15" t="str">
        <f>HYPERLINK(Tabla3[[#This Row],[Link1]],"Link")</f>
        <v>Link</v>
      </c>
    </row>
    <row r="158" spans="1:10" ht="48" customHeight="1" x14ac:dyDescent="0.25">
      <c r="A158" s="12">
        <v>1559670</v>
      </c>
      <c r="B158" s="12" t="s">
        <v>112</v>
      </c>
      <c r="C158" s="12" t="s">
        <v>41</v>
      </c>
      <c r="D158" s="12" t="s">
        <v>1518</v>
      </c>
      <c r="E158" s="13" t="s">
        <v>1519</v>
      </c>
      <c r="F158" s="18" t="s">
        <v>1304</v>
      </c>
      <c r="G158" s="14">
        <v>8.58</v>
      </c>
      <c r="H158" s="14">
        <f>IF(Tabla3[[#This Row],[Precio]]&gt;=1001,Tabla3[[#This Row],[Precio]]-(Tabla3[[#This Row],[Precio]]*2.5%),IF(Tabla3[[#This Row],[Precio]]&gt;=251,Tabla3[[#This Row],[Precio]]-(Tabla3[[#This Row],[Precio]]*2%),IF(Tabla3[[#This Row],[Precio]]&gt;=50,Tabla3[[#This Row],[Precio]]-(Tabla3[[#This Row],[Precio]]*0.5%),Tabla3[[#This Row],[Precio]])))</f>
        <v>8.58</v>
      </c>
      <c r="I158" s="15" t="str">
        <f>HYPERLINK(CONCATENATE("http://www.mercadopublico.cl/TiendaFicha/Ficha?idProducto=",Tabla3[[#This Row],[ID]]))</f>
        <v>http://www.mercadopublico.cl/TiendaFicha/Ficha?idProducto=1559670</v>
      </c>
      <c r="J158" s="15" t="str">
        <f>HYPERLINK(Tabla3[[#This Row],[Link1]],"Link")</f>
        <v>Link</v>
      </c>
    </row>
    <row r="159" spans="1:10" ht="48" customHeight="1" x14ac:dyDescent="0.25">
      <c r="A159" s="12">
        <v>1559672</v>
      </c>
      <c r="B159" s="12" t="s">
        <v>112</v>
      </c>
      <c r="C159" s="12" t="s">
        <v>41</v>
      </c>
      <c r="D159" s="12" t="s">
        <v>1520</v>
      </c>
      <c r="E159" s="13" t="s">
        <v>1521</v>
      </c>
      <c r="F159" s="18" t="s">
        <v>1301</v>
      </c>
      <c r="G159" s="14">
        <v>8.58</v>
      </c>
      <c r="H159" s="14">
        <f>IF(Tabla3[[#This Row],[Precio]]&gt;=1001,Tabla3[[#This Row],[Precio]]-(Tabla3[[#This Row],[Precio]]*2.5%),IF(Tabla3[[#This Row],[Precio]]&gt;=251,Tabla3[[#This Row],[Precio]]-(Tabla3[[#This Row],[Precio]]*2%),IF(Tabla3[[#This Row],[Precio]]&gt;=50,Tabla3[[#This Row],[Precio]]-(Tabla3[[#This Row],[Precio]]*0.5%),Tabla3[[#This Row],[Precio]])))</f>
        <v>8.58</v>
      </c>
      <c r="I159" s="15" t="str">
        <f>HYPERLINK(CONCATENATE("http://www.mercadopublico.cl/TiendaFicha/Ficha?idProducto=",Tabla3[[#This Row],[ID]]))</f>
        <v>http://www.mercadopublico.cl/TiendaFicha/Ficha?idProducto=1559672</v>
      </c>
      <c r="J159" s="15" t="str">
        <f>HYPERLINK(Tabla3[[#This Row],[Link1]],"Link")</f>
        <v>Link</v>
      </c>
    </row>
    <row r="160" spans="1:10" ht="48" customHeight="1" x14ac:dyDescent="0.25">
      <c r="A160" s="12">
        <v>1559673</v>
      </c>
      <c r="B160" s="12" t="s">
        <v>112</v>
      </c>
      <c r="C160" s="12" t="s">
        <v>41</v>
      </c>
      <c r="D160" s="12" t="s">
        <v>1522</v>
      </c>
      <c r="E160" s="13" t="s">
        <v>1523</v>
      </c>
      <c r="F160" s="18" t="s">
        <v>1307</v>
      </c>
      <c r="G160" s="14">
        <v>8.01</v>
      </c>
      <c r="H160" s="14">
        <f>IF(Tabla3[[#This Row],[Precio]]&gt;=1001,Tabla3[[#This Row],[Precio]]-(Tabla3[[#This Row],[Precio]]*2.5%),IF(Tabla3[[#This Row],[Precio]]&gt;=251,Tabla3[[#This Row],[Precio]]-(Tabla3[[#This Row],[Precio]]*2%),IF(Tabla3[[#This Row],[Precio]]&gt;=50,Tabla3[[#This Row],[Precio]]-(Tabla3[[#This Row],[Precio]]*0.5%),Tabla3[[#This Row],[Precio]])))</f>
        <v>8.01</v>
      </c>
      <c r="I160" s="15" t="str">
        <f>HYPERLINK(CONCATENATE("http://www.mercadopublico.cl/TiendaFicha/Ficha?idProducto=",Tabla3[[#This Row],[ID]]))</f>
        <v>http://www.mercadopublico.cl/TiendaFicha/Ficha?idProducto=1559673</v>
      </c>
      <c r="J160" s="15" t="str">
        <f>HYPERLINK(Tabla3[[#This Row],[Link1]],"Link")</f>
        <v>Link</v>
      </c>
    </row>
    <row r="161" spans="1:10" ht="48" customHeight="1" x14ac:dyDescent="0.25">
      <c r="A161" s="12">
        <v>1151755</v>
      </c>
      <c r="B161" s="12" t="s">
        <v>112</v>
      </c>
      <c r="C161" s="12" t="s">
        <v>41</v>
      </c>
      <c r="D161" s="12" t="s">
        <v>354</v>
      </c>
      <c r="E161" s="13" t="s">
        <v>754</v>
      </c>
      <c r="F161" s="18" t="s">
        <v>355</v>
      </c>
      <c r="G161" s="14">
        <v>8</v>
      </c>
      <c r="H161" s="14">
        <f>IF(Tabla3[[#This Row],[Precio]]&gt;=1001,Tabla3[[#This Row],[Precio]]-(Tabla3[[#This Row],[Precio]]*2.5%),IF(Tabla3[[#This Row],[Precio]]&gt;=251,Tabla3[[#This Row],[Precio]]-(Tabla3[[#This Row],[Precio]]*2%),IF(Tabla3[[#This Row],[Precio]]&gt;=50,Tabla3[[#This Row],[Precio]]-(Tabla3[[#This Row],[Precio]]*0.5%),Tabla3[[#This Row],[Precio]])))</f>
        <v>8</v>
      </c>
      <c r="I161" s="15" t="str">
        <f>HYPERLINK(CONCATENATE("http://www.mercadopublico.cl/TiendaFicha/Ficha?idProducto=",Tabla3[[#This Row],[ID]]))</f>
        <v>http://www.mercadopublico.cl/TiendaFicha/Ficha?idProducto=1151755</v>
      </c>
      <c r="J161" s="15" t="str">
        <f>HYPERLINK(Tabla3[[#This Row],[Link1]],"Link")</f>
        <v>Link</v>
      </c>
    </row>
    <row r="162" spans="1:10" ht="48" customHeight="1" x14ac:dyDescent="0.25">
      <c r="A162" s="12">
        <v>1151756</v>
      </c>
      <c r="B162" s="12" t="s">
        <v>112</v>
      </c>
      <c r="C162" s="12" t="s">
        <v>41</v>
      </c>
      <c r="D162" s="12" t="s">
        <v>1734</v>
      </c>
      <c r="E162" s="13" t="s">
        <v>2165</v>
      </c>
      <c r="F162" s="18" t="s">
        <v>1735</v>
      </c>
      <c r="G162" s="14">
        <v>7.78</v>
      </c>
      <c r="H162" s="14">
        <f>IF(Tabla3[[#This Row],[Precio]]&gt;=1001,Tabla3[[#This Row],[Precio]]-(Tabla3[[#This Row],[Precio]]*2.5%),IF(Tabla3[[#This Row],[Precio]]&gt;=251,Tabla3[[#This Row],[Precio]]-(Tabla3[[#This Row],[Precio]]*2%),IF(Tabla3[[#This Row],[Precio]]&gt;=50,Tabla3[[#This Row],[Precio]]-(Tabla3[[#This Row],[Precio]]*0.5%),Tabla3[[#This Row],[Precio]])))</f>
        <v>7.78</v>
      </c>
      <c r="I162" s="15" t="str">
        <f>HYPERLINK(CONCATENATE("http://www.mercadopublico.cl/TiendaFicha/Ficha?idProducto=",Tabla3[[#This Row],[ID]]))</f>
        <v>http://www.mercadopublico.cl/TiendaFicha/Ficha?idProducto=1151756</v>
      </c>
      <c r="J162" s="15" t="str">
        <f>HYPERLINK(Tabla3[[#This Row],[Link1]],"Link")</f>
        <v>Link</v>
      </c>
    </row>
    <row r="163" spans="1:10" ht="48" customHeight="1" x14ac:dyDescent="0.25">
      <c r="A163" s="12">
        <v>1151757</v>
      </c>
      <c r="B163" s="12" t="s">
        <v>112</v>
      </c>
      <c r="C163" s="12" t="s">
        <v>41</v>
      </c>
      <c r="D163" s="12" t="s">
        <v>752</v>
      </c>
      <c r="E163" s="13" t="s">
        <v>1076</v>
      </c>
      <c r="F163" s="18" t="s">
        <v>1203</v>
      </c>
      <c r="G163" s="14">
        <v>8</v>
      </c>
      <c r="H163" s="14">
        <f>IF(Tabla3[[#This Row],[Precio]]&gt;=1001,Tabla3[[#This Row],[Precio]]-(Tabla3[[#This Row],[Precio]]*2.5%),IF(Tabla3[[#This Row],[Precio]]&gt;=251,Tabla3[[#This Row],[Precio]]-(Tabla3[[#This Row],[Precio]]*2%),IF(Tabla3[[#This Row],[Precio]]&gt;=50,Tabla3[[#This Row],[Precio]]-(Tabla3[[#This Row],[Precio]]*0.5%),Tabla3[[#This Row],[Precio]])))</f>
        <v>8</v>
      </c>
      <c r="I163" s="15" t="str">
        <f>HYPERLINK(CONCATENATE("http://www.mercadopublico.cl/TiendaFicha/Ficha?idProducto=",Tabla3[[#This Row],[ID]]))</f>
        <v>http://www.mercadopublico.cl/TiendaFicha/Ficha?idProducto=1151757</v>
      </c>
      <c r="J163" s="15" t="str">
        <f>HYPERLINK(Tabla3[[#This Row],[Link1]],"Link")</f>
        <v>Link</v>
      </c>
    </row>
    <row r="164" spans="1:10" ht="48" customHeight="1" x14ac:dyDescent="0.25">
      <c r="A164" s="12">
        <v>1151758</v>
      </c>
      <c r="B164" s="12" t="s">
        <v>112</v>
      </c>
      <c r="C164" s="12" t="s">
        <v>41</v>
      </c>
      <c r="D164" s="12" t="s">
        <v>753</v>
      </c>
      <c r="E164" s="13" t="s">
        <v>2166</v>
      </c>
      <c r="F164" s="18" t="s">
        <v>1736</v>
      </c>
      <c r="G164" s="14">
        <v>7.99</v>
      </c>
      <c r="H164" s="14">
        <f>IF(Tabla3[[#This Row],[Precio]]&gt;=1001,Tabla3[[#This Row],[Precio]]-(Tabla3[[#This Row],[Precio]]*2.5%),IF(Tabla3[[#This Row],[Precio]]&gt;=251,Tabla3[[#This Row],[Precio]]-(Tabla3[[#This Row],[Precio]]*2%),IF(Tabla3[[#This Row],[Precio]]&gt;=50,Tabla3[[#This Row],[Precio]]-(Tabla3[[#This Row],[Precio]]*0.5%),Tabla3[[#This Row],[Precio]])))</f>
        <v>7.99</v>
      </c>
      <c r="I164" s="15" t="str">
        <f>HYPERLINK(CONCATENATE("http://www.mercadopublico.cl/TiendaFicha/Ficha?idProducto=",Tabla3[[#This Row],[ID]]))</f>
        <v>http://www.mercadopublico.cl/TiendaFicha/Ficha?idProducto=1151758</v>
      </c>
      <c r="J164" s="15" t="str">
        <f>HYPERLINK(Tabla3[[#This Row],[Link1]],"Link")</f>
        <v>Link</v>
      </c>
    </row>
    <row r="165" spans="1:10" ht="48" customHeight="1" x14ac:dyDescent="0.25">
      <c r="A165" s="12">
        <v>1568208</v>
      </c>
      <c r="B165" s="12" t="s">
        <v>112</v>
      </c>
      <c r="C165" s="12" t="s">
        <v>41</v>
      </c>
      <c r="D165" s="12" t="s">
        <v>2175</v>
      </c>
      <c r="E165" s="13" t="s">
        <v>2176</v>
      </c>
      <c r="F165" s="18" t="s">
        <v>2259</v>
      </c>
      <c r="G165" s="14">
        <v>73.260000000000005</v>
      </c>
      <c r="H165" s="14">
        <f>IF(Tabla3[[#This Row],[Precio]]&gt;=1001,Tabla3[[#This Row],[Precio]]-(Tabla3[[#This Row],[Precio]]*2.5%),IF(Tabla3[[#This Row],[Precio]]&gt;=251,Tabla3[[#This Row],[Precio]]-(Tabla3[[#This Row],[Precio]]*2%),IF(Tabla3[[#This Row],[Precio]]&gt;=50,Tabla3[[#This Row],[Precio]]-(Tabla3[[#This Row],[Precio]]*0.5%),Tabla3[[#This Row],[Precio]])))</f>
        <v>72.89370000000001</v>
      </c>
      <c r="I165" s="15" t="str">
        <f>HYPERLINK(CONCATENATE("http://www.mercadopublico.cl/TiendaFicha/Ficha?idProducto=",Tabla3[[#This Row],[ID]]))</f>
        <v>http://www.mercadopublico.cl/TiendaFicha/Ficha?idProducto=1568208</v>
      </c>
      <c r="J165" s="15" t="str">
        <f>HYPERLINK(Tabla3[[#This Row],[Link1]],"Link")</f>
        <v>Link</v>
      </c>
    </row>
    <row r="166" spans="1:10" ht="48" customHeight="1" x14ac:dyDescent="0.25">
      <c r="A166" s="12">
        <v>1568219</v>
      </c>
      <c r="B166" s="12" t="s">
        <v>112</v>
      </c>
      <c r="C166" s="12" t="s">
        <v>41</v>
      </c>
      <c r="D166" s="12" t="s">
        <v>1524</v>
      </c>
      <c r="E166" s="13" t="s">
        <v>1525</v>
      </c>
      <c r="F166" s="18" t="s">
        <v>1526</v>
      </c>
      <c r="G166" s="14">
        <v>73</v>
      </c>
      <c r="H166" s="14">
        <f>IF(Tabla3[[#This Row],[Precio]]&gt;=1001,Tabla3[[#This Row],[Precio]]-(Tabla3[[#This Row],[Precio]]*2.5%),IF(Tabla3[[#This Row],[Precio]]&gt;=251,Tabla3[[#This Row],[Precio]]-(Tabla3[[#This Row],[Precio]]*2%),IF(Tabla3[[#This Row],[Precio]]&gt;=50,Tabla3[[#This Row],[Precio]]-(Tabla3[[#This Row],[Precio]]*0.5%),Tabla3[[#This Row],[Precio]])))</f>
        <v>72.635000000000005</v>
      </c>
      <c r="I166" s="15" t="str">
        <f>HYPERLINK(CONCATENATE("http://www.mercadopublico.cl/TiendaFicha/Ficha?idProducto=",Tabla3[[#This Row],[ID]]))</f>
        <v>http://www.mercadopublico.cl/TiendaFicha/Ficha?idProducto=1568219</v>
      </c>
      <c r="J166" s="15" t="str">
        <f>HYPERLINK(Tabla3[[#This Row],[Link1]],"Link")</f>
        <v>Link</v>
      </c>
    </row>
    <row r="167" spans="1:10" ht="48" customHeight="1" x14ac:dyDescent="0.25">
      <c r="A167" s="12">
        <v>1568220</v>
      </c>
      <c r="B167" s="12" t="s">
        <v>112</v>
      </c>
      <c r="C167" s="12" t="s">
        <v>41</v>
      </c>
      <c r="D167" s="12" t="s">
        <v>1527</v>
      </c>
      <c r="E167" s="13" t="s">
        <v>1528</v>
      </c>
      <c r="F167" s="18" t="s">
        <v>1529</v>
      </c>
      <c r="G167" s="14">
        <v>73</v>
      </c>
      <c r="H167" s="14">
        <f>IF(Tabla3[[#This Row],[Precio]]&gt;=1001,Tabla3[[#This Row],[Precio]]-(Tabla3[[#This Row],[Precio]]*2.5%),IF(Tabla3[[#This Row],[Precio]]&gt;=251,Tabla3[[#This Row],[Precio]]-(Tabla3[[#This Row],[Precio]]*2%),IF(Tabla3[[#This Row],[Precio]]&gt;=50,Tabla3[[#This Row],[Precio]]-(Tabla3[[#This Row],[Precio]]*0.5%),Tabla3[[#This Row],[Precio]])))</f>
        <v>72.635000000000005</v>
      </c>
      <c r="I167" s="15" t="str">
        <f>HYPERLINK(CONCATENATE("http://www.mercadopublico.cl/TiendaFicha/Ficha?idProducto=",Tabla3[[#This Row],[ID]]))</f>
        <v>http://www.mercadopublico.cl/TiendaFicha/Ficha?idProducto=1568220</v>
      </c>
      <c r="J167" s="15" t="str">
        <f>HYPERLINK(Tabla3[[#This Row],[Link1]],"Link")</f>
        <v>Link</v>
      </c>
    </row>
    <row r="168" spans="1:10" ht="48" customHeight="1" x14ac:dyDescent="0.25">
      <c r="A168" s="12">
        <v>1568221</v>
      </c>
      <c r="B168" s="12" t="s">
        <v>112</v>
      </c>
      <c r="C168" s="12" t="s">
        <v>41</v>
      </c>
      <c r="D168" s="12" t="s">
        <v>1530</v>
      </c>
      <c r="E168" s="13" t="s">
        <v>1531</v>
      </c>
      <c r="F168" s="18" t="s">
        <v>1532</v>
      </c>
      <c r="G168" s="14">
        <v>110</v>
      </c>
      <c r="H168" s="14">
        <f>IF(Tabla3[[#This Row],[Precio]]&gt;=1001,Tabla3[[#This Row],[Precio]]-(Tabla3[[#This Row],[Precio]]*2.5%),IF(Tabla3[[#This Row],[Precio]]&gt;=251,Tabla3[[#This Row],[Precio]]-(Tabla3[[#This Row],[Precio]]*2%),IF(Tabla3[[#This Row],[Precio]]&gt;=50,Tabla3[[#This Row],[Precio]]-(Tabla3[[#This Row],[Precio]]*0.5%),Tabla3[[#This Row],[Precio]])))</f>
        <v>109.45</v>
      </c>
      <c r="I168" s="15" t="str">
        <f>HYPERLINK(CONCATENATE("http://www.mercadopublico.cl/TiendaFicha/Ficha?idProducto=",Tabla3[[#This Row],[ID]]))</f>
        <v>http://www.mercadopublico.cl/TiendaFicha/Ficha?idProducto=1568221</v>
      </c>
      <c r="J168" s="15" t="str">
        <f>HYPERLINK(Tabla3[[#This Row],[Link1]],"Link")</f>
        <v>Link</v>
      </c>
    </row>
    <row r="169" spans="1:10" ht="48" customHeight="1" x14ac:dyDescent="0.25">
      <c r="A169" s="12">
        <v>1568223</v>
      </c>
      <c r="B169" s="12" t="s">
        <v>112</v>
      </c>
      <c r="C169" s="12" t="s">
        <v>41</v>
      </c>
      <c r="D169" s="12" t="s">
        <v>1533</v>
      </c>
      <c r="E169" s="13" t="s">
        <v>1534</v>
      </c>
      <c r="F169" s="18" t="s">
        <v>1535</v>
      </c>
      <c r="G169" s="14">
        <v>290</v>
      </c>
      <c r="H169" s="14">
        <f>IF(Tabla3[[#This Row],[Precio]]&gt;=1001,Tabla3[[#This Row],[Precio]]-(Tabla3[[#This Row],[Precio]]*2.5%),IF(Tabla3[[#This Row],[Precio]]&gt;=251,Tabla3[[#This Row],[Precio]]-(Tabla3[[#This Row],[Precio]]*2%),IF(Tabla3[[#This Row],[Precio]]&gt;=50,Tabla3[[#This Row],[Precio]]-(Tabla3[[#This Row],[Precio]]*0.5%),Tabla3[[#This Row],[Precio]])))</f>
        <v>284.2</v>
      </c>
      <c r="I169" s="15" t="str">
        <f>HYPERLINK(CONCATENATE("http://www.mercadopublico.cl/TiendaFicha/Ficha?idProducto=",Tabla3[[#This Row],[ID]]))</f>
        <v>http://www.mercadopublico.cl/TiendaFicha/Ficha?idProducto=1568223</v>
      </c>
      <c r="J169" s="15" t="str">
        <f>HYPERLINK(Tabla3[[#This Row],[Link1]],"Link")</f>
        <v>Link</v>
      </c>
    </row>
    <row r="170" spans="1:10" ht="48" customHeight="1" x14ac:dyDescent="0.25">
      <c r="A170" s="12">
        <v>1568224</v>
      </c>
      <c r="B170" s="12" t="s">
        <v>112</v>
      </c>
      <c r="C170" s="12" t="s">
        <v>41</v>
      </c>
      <c r="D170" s="12" t="s">
        <v>1536</v>
      </c>
      <c r="E170" s="13" t="s">
        <v>1537</v>
      </c>
      <c r="F170" s="18" t="s">
        <v>1538</v>
      </c>
      <c r="G170" s="14">
        <v>73</v>
      </c>
      <c r="H170" s="14">
        <f>IF(Tabla3[[#This Row],[Precio]]&gt;=1001,Tabla3[[#This Row],[Precio]]-(Tabla3[[#This Row],[Precio]]*2.5%),IF(Tabla3[[#This Row],[Precio]]&gt;=251,Tabla3[[#This Row],[Precio]]-(Tabla3[[#This Row],[Precio]]*2%),IF(Tabla3[[#This Row],[Precio]]&gt;=50,Tabla3[[#This Row],[Precio]]-(Tabla3[[#This Row],[Precio]]*0.5%),Tabla3[[#This Row],[Precio]])))</f>
        <v>72.635000000000005</v>
      </c>
      <c r="I170" s="15" t="str">
        <f>HYPERLINK(CONCATENATE("http://www.mercadopublico.cl/TiendaFicha/Ficha?idProducto=",Tabla3[[#This Row],[ID]]))</f>
        <v>http://www.mercadopublico.cl/TiendaFicha/Ficha?idProducto=1568224</v>
      </c>
      <c r="J170" s="15" t="str">
        <f>HYPERLINK(Tabla3[[#This Row],[Link1]],"Link")</f>
        <v>Link</v>
      </c>
    </row>
    <row r="171" spans="1:10" ht="48" customHeight="1" x14ac:dyDescent="0.25">
      <c r="A171" s="12">
        <v>1356634</v>
      </c>
      <c r="B171" s="12" t="s">
        <v>112</v>
      </c>
      <c r="C171" s="12" t="s">
        <v>41</v>
      </c>
      <c r="D171" s="12" t="s">
        <v>1063</v>
      </c>
      <c r="E171" s="13" t="s">
        <v>1064</v>
      </c>
      <c r="F171" s="18" t="s">
        <v>1197</v>
      </c>
      <c r="G171" s="14">
        <v>100.16</v>
      </c>
      <c r="H171" s="14">
        <f>IF(Tabla3[[#This Row],[Precio]]&gt;=1001,Tabla3[[#This Row],[Precio]]-(Tabla3[[#This Row],[Precio]]*2.5%),IF(Tabla3[[#This Row],[Precio]]&gt;=251,Tabla3[[#This Row],[Precio]]-(Tabla3[[#This Row],[Precio]]*2%),IF(Tabla3[[#This Row],[Precio]]&gt;=50,Tabla3[[#This Row],[Precio]]-(Tabla3[[#This Row],[Precio]]*0.5%),Tabla3[[#This Row],[Precio]])))</f>
        <v>99.659199999999998</v>
      </c>
      <c r="I171" s="15" t="str">
        <f>HYPERLINK(CONCATENATE("http://www.mercadopublico.cl/TiendaFicha/Ficha?idProducto=",Tabla3[[#This Row],[ID]]))</f>
        <v>http://www.mercadopublico.cl/TiendaFicha/Ficha?idProducto=1356634</v>
      </c>
      <c r="J171" s="15" t="str">
        <f>HYPERLINK(Tabla3[[#This Row],[Link1]],"Link")</f>
        <v>Link</v>
      </c>
    </row>
    <row r="172" spans="1:10" ht="48" customHeight="1" x14ac:dyDescent="0.25">
      <c r="A172" s="12">
        <v>1356635</v>
      </c>
      <c r="B172" s="12" t="s">
        <v>112</v>
      </c>
      <c r="C172" s="12" t="s">
        <v>41</v>
      </c>
      <c r="D172" s="12" t="s">
        <v>1065</v>
      </c>
      <c r="E172" s="13" t="s">
        <v>1066</v>
      </c>
      <c r="F172" s="18" t="s">
        <v>1198</v>
      </c>
      <c r="G172" s="14">
        <v>100.16</v>
      </c>
      <c r="H172" s="14">
        <f>IF(Tabla3[[#This Row],[Precio]]&gt;=1001,Tabla3[[#This Row],[Precio]]-(Tabla3[[#This Row],[Precio]]*2.5%),IF(Tabla3[[#This Row],[Precio]]&gt;=251,Tabla3[[#This Row],[Precio]]-(Tabla3[[#This Row],[Precio]]*2%),IF(Tabla3[[#This Row],[Precio]]&gt;=50,Tabla3[[#This Row],[Precio]]-(Tabla3[[#This Row],[Precio]]*0.5%),Tabla3[[#This Row],[Precio]])))</f>
        <v>99.659199999999998</v>
      </c>
      <c r="I172" s="15" t="str">
        <f>HYPERLINK(CONCATENATE("http://www.mercadopublico.cl/TiendaFicha/Ficha?idProducto=",Tabla3[[#This Row],[ID]]))</f>
        <v>http://www.mercadopublico.cl/TiendaFicha/Ficha?idProducto=1356635</v>
      </c>
      <c r="J172" s="15" t="str">
        <f>HYPERLINK(Tabla3[[#This Row],[Link1]],"Link")</f>
        <v>Link</v>
      </c>
    </row>
    <row r="173" spans="1:10" ht="48" customHeight="1" x14ac:dyDescent="0.25">
      <c r="A173" s="12">
        <v>1356644</v>
      </c>
      <c r="B173" s="12" t="s">
        <v>112</v>
      </c>
      <c r="C173" s="12" t="s">
        <v>41</v>
      </c>
      <c r="D173" s="12" t="s">
        <v>265</v>
      </c>
      <c r="E173" s="13" t="s">
        <v>726</v>
      </c>
      <c r="F173" s="18" t="s">
        <v>266</v>
      </c>
      <c r="G173" s="14">
        <v>62.35</v>
      </c>
      <c r="H173" s="14">
        <f>IF(Tabla3[[#This Row],[Precio]]&gt;=1001,Tabla3[[#This Row],[Precio]]-(Tabla3[[#This Row],[Precio]]*2.5%),IF(Tabla3[[#This Row],[Precio]]&gt;=251,Tabla3[[#This Row],[Precio]]-(Tabla3[[#This Row],[Precio]]*2%),IF(Tabla3[[#This Row],[Precio]]&gt;=50,Tabla3[[#This Row],[Precio]]-(Tabla3[[#This Row],[Precio]]*0.5%),Tabla3[[#This Row],[Precio]])))</f>
        <v>62.038249999999998</v>
      </c>
      <c r="I173" s="15" t="str">
        <f>HYPERLINK(CONCATENATE("http://www.mercadopublico.cl/TiendaFicha/Ficha?idProducto=",Tabla3[[#This Row],[ID]]))</f>
        <v>http://www.mercadopublico.cl/TiendaFicha/Ficha?idProducto=1356644</v>
      </c>
      <c r="J173" s="15" t="str">
        <f>HYPERLINK(Tabla3[[#This Row],[Link1]],"Link")</f>
        <v>Link</v>
      </c>
    </row>
    <row r="174" spans="1:10" ht="48" customHeight="1" x14ac:dyDescent="0.25">
      <c r="A174" s="12">
        <v>1356645</v>
      </c>
      <c r="B174" s="12" t="s">
        <v>112</v>
      </c>
      <c r="C174" s="12" t="s">
        <v>41</v>
      </c>
      <c r="D174" s="12" t="s">
        <v>1067</v>
      </c>
      <c r="E174" s="13" t="s">
        <v>1068</v>
      </c>
      <c r="F174" s="18" t="s">
        <v>1199</v>
      </c>
      <c r="G174" s="14">
        <v>100.16</v>
      </c>
      <c r="H174" s="14">
        <f>IF(Tabla3[[#This Row],[Precio]]&gt;=1001,Tabla3[[#This Row],[Precio]]-(Tabla3[[#This Row],[Precio]]*2.5%),IF(Tabla3[[#This Row],[Precio]]&gt;=251,Tabla3[[#This Row],[Precio]]-(Tabla3[[#This Row],[Precio]]*2%),IF(Tabla3[[#This Row],[Precio]]&gt;=50,Tabla3[[#This Row],[Precio]]-(Tabla3[[#This Row],[Precio]]*0.5%),Tabla3[[#This Row],[Precio]])))</f>
        <v>99.659199999999998</v>
      </c>
      <c r="I174" s="15" t="str">
        <f>HYPERLINK(CONCATENATE("http://www.mercadopublico.cl/TiendaFicha/Ficha?idProducto=",Tabla3[[#This Row],[ID]]))</f>
        <v>http://www.mercadopublico.cl/TiendaFicha/Ficha?idProducto=1356645</v>
      </c>
      <c r="J174" s="15" t="str">
        <f>HYPERLINK(Tabla3[[#This Row],[Link1]],"Link")</f>
        <v>Link</v>
      </c>
    </row>
    <row r="175" spans="1:10" ht="48" customHeight="1" x14ac:dyDescent="0.25">
      <c r="A175" s="12">
        <v>1333463</v>
      </c>
      <c r="B175" s="12" t="s">
        <v>112</v>
      </c>
      <c r="C175" s="12" t="s">
        <v>41</v>
      </c>
      <c r="D175" s="12" t="s">
        <v>263</v>
      </c>
      <c r="E175" s="13" t="s">
        <v>737</v>
      </c>
      <c r="F175" s="18" t="s">
        <v>264</v>
      </c>
      <c r="G175" s="14">
        <v>16</v>
      </c>
      <c r="H175" s="14">
        <f>IF(Tabla3[[#This Row],[Precio]]&gt;=1001,Tabla3[[#This Row],[Precio]]-(Tabla3[[#This Row],[Precio]]*2.5%),IF(Tabla3[[#This Row],[Precio]]&gt;=251,Tabla3[[#This Row],[Precio]]-(Tabla3[[#This Row],[Precio]]*2%),IF(Tabla3[[#This Row],[Precio]]&gt;=50,Tabla3[[#This Row],[Precio]]-(Tabla3[[#This Row],[Precio]]*0.5%),Tabla3[[#This Row],[Precio]])))</f>
        <v>16</v>
      </c>
      <c r="I175" s="15" t="str">
        <f>HYPERLINK(CONCATENATE("http://www.mercadopublico.cl/TiendaFicha/Ficha?idProducto=",Tabla3[[#This Row],[ID]]))</f>
        <v>http://www.mercadopublico.cl/TiendaFicha/Ficha?idProducto=1333463</v>
      </c>
      <c r="J175" s="15" t="str">
        <f>HYPERLINK(Tabla3[[#This Row],[Link1]],"Link")</f>
        <v>Link</v>
      </c>
    </row>
    <row r="176" spans="1:10" ht="48" customHeight="1" x14ac:dyDescent="0.25">
      <c r="A176" s="12">
        <v>1333464</v>
      </c>
      <c r="B176" s="12" t="s">
        <v>112</v>
      </c>
      <c r="C176" s="12" t="s">
        <v>41</v>
      </c>
      <c r="D176" s="12" t="s">
        <v>280</v>
      </c>
      <c r="E176" s="13" t="s">
        <v>738</v>
      </c>
      <c r="F176" s="18" t="s">
        <v>281</v>
      </c>
      <c r="G176" s="14">
        <v>35</v>
      </c>
      <c r="H176" s="14">
        <f>IF(Tabla3[[#This Row],[Precio]]&gt;=1001,Tabla3[[#This Row],[Precio]]-(Tabla3[[#This Row],[Precio]]*2.5%),IF(Tabla3[[#This Row],[Precio]]&gt;=251,Tabla3[[#This Row],[Precio]]-(Tabla3[[#This Row],[Precio]]*2%),IF(Tabla3[[#This Row],[Precio]]&gt;=50,Tabla3[[#This Row],[Precio]]-(Tabla3[[#This Row],[Precio]]*0.5%),Tabla3[[#This Row],[Precio]])))</f>
        <v>35</v>
      </c>
      <c r="I176" s="15" t="str">
        <f>HYPERLINK(CONCATENATE("http://www.mercadopublico.cl/TiendaFicha/Ficha?idProducto=",Tabla3[[#This Row],[ID]]))</f>
        <v>http://www.mercadopublico.cl/TiendaFicha/Ficha?idProducto=1333464</v>
      </c>
      <c r="J176" s="15" t="str">
        <f>HYPERLINK(Tabla3[[#This Row],[Link1]],"Link")</f>
        <v>Link</v>
      </c>
    </row>
    <row r="177" spans="1:10" ht="48" customHeight="1" x14ac:dyDescent="0.25">
      <c r="A177" s="12">
        <v>1274030</v>
      </c>
      <c r="B177" s="12" t="s">
        <v>112</v>
      </c>
      <c r="C177" s="12" t="s">
        <v>41</v>
      </c>
      <c r="D177" s="12" t="s">
        <v>270</v>
      </c>
      <c r="E177" s="13" t="s">
        <v>742</v>
      </c>
      <c r="F177" s="18" t="s">
        <v>271</v>
      </c>
      <c r="G177" s="14">
        <v>30</v>
      </c>
      <c r="H177" s="14">
        <f>IF(Tabla3[[#This Row],[Precio]]&gt;=1001,Tabla3[[#This Row],[Precio]]-(Tabla3[[#This Row],[Precio]]*2.5%),IF(Tabla3[[#This Row],[Precio]]&gt;=251,Tabla3[[#This Row],[Precio]]-(Tabla3[[#This Row],[Precio]]*2%),IF(Tabla3[[#This Row],[Precio]]&gt;=50,Tabla3[[#This Row],[Precio]]-(Tabla3[[#This Row],[Precio]]*0.5%),Tabla3[[#This Row],[Precio]])))</f>
        <v>30</v>
      </c>
      <c r="I177" s="15" t="str">
        <f>HYPERLINK(CONCATENATE("http://www.mercadopublico.cl/TiendaFicha/Ficha?idProducto=",Tabla3[[#This Row],[ID]]))</f>
        <v>http://www.mercadopublico.cl/TiendaFicha/Ficha?idProducto=1274030</v>
      </c>
      <c r="J177" s="15" t="str">
        <f>HYPERLINK(Tabla3[[#This Row],[Link1]],"Link")</f>
        <v>Link</v>
      </c>
    </row>
    <row r="178" spans="1:10" ht="48" customHeight="1" x14ac:dyDescent="0.25">
      <c r="A178" s="12">
        <v>1272369</v>
      </c>
      <c r="B178" s="12" t="s">
        <v>112</v>
      </c>
      <c r="C178" s="12" t="s">
        <v>41</v>
      </c>
      <c r="D178" s="12" t="s">
        <v>309</v>
      </c>
      <c r="E178" s="13" t="s">
        <v>743</v>
      </c>
      <c r="F178" s="18" t="s">
        <v>310</v>
      </c>
      <c r="G178" s="14">
        <v>44</v>
      </c>
      <c r="H178" s="14">
        <f>IF(Tabla3[[#This Row],[Precio]]&gt;=1001,Tabla3[[#This Row],[Precio]]-(Tabla3[[#This Row],[Precio]]*2.5%),IF(Tabla3[[#This Row],[Precio]]&gt;=251,Tabla3[[#This Row],[Precio]]-(Tabla3[[#This Row],[Precio]]*2%),IF(Tabla3[[#This Row],[Precio]]&gt;=50,Tabla3[[#This Row],[Precio]]-(Tabla3[[#This Row],[Precio]]*0.5%),Tabla3[[#This Row],[Precio]])))</f>
        <v>44</v>
      </c>
      <c r="I178" s="15" t="str">
        <f>HYPERLINK(CONCATENATE("http://www.mercadopublico.cl/TiendaFicha/Ficha?idProducto=",Tabla3[[#This Row],[ID]]))</f>
        <v>http://www.mercadopublico.cl/TiendaFicha/Ficha?idProducto=1272369</v>
      </c>
      <c r="J178" s="15" t="str">
        <f>HYPERLINK(Tabla3[[#This Row],[Link1]],"Link")</f>
        <v>Link</v>
      </c>
    </row>
    <row r="179" spans="1:10" ht="48" customHeight="1" x14ac:dyDescent="0.25">
      <c r="A179" s="12">
        <v>1272651</v>
      </c>
      <c r="B179" s="12" t="s">
        <v>112</v>
      </c>
      <c r="C179" s="12" t="s">
        <v>41</v>
      </c>
      <c r="D179" s="12" t="s">
        <v>313</v>
      </c>
      <c r="E179" s="13" t="s">
        <v>740</v>
      </c>
      <c r="F179" s="18" t="s">
        <v>314</v>
      </c>
      <c r="G179" s="14">
        <v>44</v>
      </c>
      <c r="H179" s="14">
        <f>IF(Tabla3[[#This Row],[Precio]]&gt;=1001,Tabla3[[#This Row],[Precio]]-(Tabla3[[#This Row],[Precio]]*2.5%),IF(Tabla3[[#This Row],[Precio]]&gt;=251,Tabla3[[#This Row],[Precio]]-(Tabla3[[#This Row],[Precio]]*2%),IF(Tabla3[[#This Row],[Precio]]&gt;=50,Tabla3[[#This Row],[Precio]]-(Tabla3[[#This Row],[Precio]]*0.5%),Tabla3[[#This Row],[Precio]])))</f>
        <v>44</v>
      </c>
      <c r="I179" s="15" t="str">
        <f>HYPERLINK(CONCATENATE("http://www.mercadopublico.cl/TiendaFicha/Ficha?idProducto=",Tabla3[[#This Row],[ID]]))</f>
        <v>http://www.mercadopublico.cl/TiendaFicha/Ficha?idProducto=1272651</v>
      </c>
      <c r="J179" s="15" t="str">
        <f>HYPERLINK(Tabla3[[#This Row],[Link1]],"Link")</f>
        <v>Link</v>
      </c>
    </row>
    <row r="180" spans="1:10" ht="48" customHeight="1" x14ac:dyDescent="0.25">
      <c r="A180" s="12">
        <v>1272657</v>
      </c>
      <c r="B180" s="12" t="s">
        <v>112</v>
      </c>
      <c r="C180" s="12" t="s">
        <v>41</v>
      </c>
      <c r="D180" s="12" t="s">
        <v>311</v>
      </c>
      <c r="E180" s="13" t="s">
        <v>741</v>
      </c>
      <c r="F180" s="18" t="s">
        <v>312</v>
      </c>
      <c r="G180" s="14">
        <v>44</v>
      </c>
      <c r="H180" s="14">
        <f>IF(Tabla3[[#This Row],[Precio]]&gt;=1001,Tabla3[[#This Row],[Precio]]-(Tabla3[[#This Row],[Precio]]*2.5%),IF(Tabla3[[#This Row],[Precio]]&gt;=251,Tabla3[[#This Row],[Precio]]-(Tabla3[[#This Row],[Precio]]*2%),IF(Tabla3[[#This Row],[Precio]]&gt;=50,Tabla3[[#This Row],[Precio]]-(Tabla3[[#This Row],[Precio]]*0.5%),Tabla3[[#This Row],[Precio]])))</f>
        <v>44</v>
      </c>
      <c r="I180" s="15" t="str">
        <f>HYPERLINK(CONCATENATE("http://www.mercadopublico.cl/TiendaFicha/Ficha?idProducto=",Tabla3[[#This Row],[ID]]))</f>
        <v>http://www.mercadopublico.cl/TiendaFicha/Ficha?idProducto=1272657</v>
      </c>
      <c r="J180" s="15" t="str">
        <f>HYPERLINK(Tabla3[[#This Row],[Link1]],"Link")</f>
        <v>Link</v>
      </c>
    </row>
    <row r="181" spans="1:10" ht="48" customHeight="1" x14ac:dyDescent="0.25">
      <c r="A181" s="12">
        <v>1342415</v>
      </c>
      <c r="B181" s="12" t="s">
        <v>112</v>
      </c>
      <c r="C181" s="12" t="s">
        <v>41</v>
      </c>
      <c r="D181" s="12" t="s">
        <v>1782</v>
      </c>
      <c r="E181" s="13" t="s">
        <v>1783</v>
      </c>
      <c r="F181" s="18" t="s">
        <v>1784</v>
      </c>
      <c r="G181" s="14">
        <v>12.44</v>
      </c>
      <c r="H181" s="14">
        <f>IF(Tabla3[[#This Row],[Precio]]&gt;=1001,Tabla3[[#This Row],[Precio]]-(Tabla3[[#This Row],[Precio]]*2.5%),IF(Tabla3[[#This Row],[Precio]]&gt;=251,Tabla3[[#This Row],[Precio]]-(Tabla3[[#This Row],[Precio]]*2%),IF(Tabla3[[#This Row],[Precio]]&gt;=50,Tabla3[[#This Row],[Precio]]-(Tabla3[[#This Row],[Precio]]*0.5%),Tabla3[[#This Row],[Precio]])))</f>
        <v>12.44</v>
      </c>
      <c r="I181" s="15" t="str">
        <f>HYPERLINK(CONCATENATE("http://www.mercadopublico.cl/TiendaFicha/Ficha?idProducto=",Tabla3[[#This Row],[ID]]))</f>
        <v>http://www.mercadopublico.cl/TiendaFicha/Ficha?idProducto=1342415</v>
      </c>
      <c r="J181" s="15" t="str">
        <f>HYPERLINK(Tabla3[[#This Row],[Link1]],"Link")</f>
        <v>Link</v>
      </c>
    </row>
    <row r="182" spans="1:10" ht="48" customHeight="1" x14ac:dyDescent="0.25">
      <c r="A182" s="12">
        <v>1272423</v>
      </c>
      <c r="B182" s="12" t="s">
        <v>112</v>
      </c>
      <c r="C182" s="12" t="s">
        <v>41</v>
      </c>
      <c r="D182" s="12" t="s">
        <v>321</v>
      </c>
      <c r="E182" s="13" t="s">
        <v>744</v>
      </c>
      <c r="F182" s="18" t="s">
        <v>322</v>
      </c>
      <c r="G182" s="14">
        <v>44</v>
      </c>
      <c r="H182" s="14">
        <f>IF(Tabla3[[#This Row],[Precio]]&gt;=1001,Tabla3[[#This Row],[Precio]]-(Tabla3[[#This Row],[Precio]]*2.5%),IF(Tabla3[[#This Row],[Precio]]&gt;=251,Tabla3[[#This Row],[Precio]]-(Tabla3[[#This Row],[Precio]]*2%),IF(Tabla3[[#This Row],[Precio]]&gt;=50,Tabla3[[#This Row],[Precio]]-(Tabla3[[#This Row],[Precio]]*0.5%),Tabla3[[#This Row],[Precio]])))</f>
        <v>44</v>
      </c>
      <c r="I182" s="15" t="str">
        <f>HYPERLINK(CONCATENATE("http://www.mercadopublico.cl/TiendaFicha/Ficha?idProducto=",Tabla3[[#This Row],[ID]]))</f>
        <v>http://www.mercadopublico.cl/TiendaFicha/Ficha?idProducto=1272423</v>
      </c>
      <c r="J182" s="15" t="str">
        <f>HYPERLINK(Tabla3[[#This Row],[Link1]],"Link")</f>
        <v>Link</v>
      </c>
    </row>
    <row r="183" spans="1:10" ht="48" customHeight="1" x14ac:dyDescent="0.25">
      <c r="A183" s="12">
        <v>1272428</v>
      </c>
      <c r="B183" s="12" t="s">
        <v>112</v>
      </c>
      <c r="C183" s="12" t="s">
        <v>41</v>
      </c>
      <c r="D183" s="12" t="s">
        <v>319</v>
      </c>
      <c r="E183" s="13" t="s">
        <v>745</v>
      </c>
      <c r="F183" s="18" t="s">
        <v>320</v>
      </c>
      <c r="G183" s="14">
        <v>44</v>
      </c>
      <c r="H183" s="14">
        <f>IF(Tabla3[[#This Row],[Precio]]&gt;=1001,Tabla3[[#This Row],[Precio]]-(Tabla3[[#This Row],[Precio]]*2.5%),IF(Tabla3[[#This Row],[Precio]]&gt;=251,Tabla3[[#This Row],[Precio]]-(Tabla3[[#This Row],[Precio]]*2%),IF(Tabla3[[#This Row],[Precio]]&gt;=50,Tabla3[[#This Row],[Precio]]-(Tabla3[[#This Row],[Precio]]*0.5%),Tabla3[[#This Row],[Precio]])))</f>
        <v>44</v>
      </c>
      <c r="I183" s="15" t="str">
        <f>HYPERLINK(CONCATENATE("http://www.mercadopublico.cl/TiendaFicha/Ficha?idProducto=",Tabla3[[#This Row],[ID]]))</f>
        <v>http://www.mercadopublico.cl/TiendaFicha/Ficha?idProducto=1272428</v>
      </c>
      <c r="J183" s="15" t="str">
        <f>HYPERLINK(Tabla3[[#This Row],[Link1]],"Link")</f>
        <v>Link</v>
      </c>
    </row>
    <row r="184" spans="1:10" ht="48" customHeight="1" x14ac:dyDescent="0.25">
      <c r="A184" s="12">
        <v>1272432</v>
      </c>
      <c r="B184" s="12" t="s">
        <v>112</v>
      </c>
      <c r="C184" s="12" t="s">
        <v>41</v>
      </c>
      <c r="D184" s="12" t="s">
        <v>317</v>
      </c>
      <c r="E184" s="13" t="s">
        <v>746</v>
      </c>
      <c r="F184" s="18" t="s">
        <v>318</v>
      </c>
      <c r="G184" s="14">
        <v>44</v>
      </c>
      <c r="H184" s="14">
        <f>IF(Tabla3[[#This Row],[Precio]]&gt;=1001,Tabla3[[#This Row],[Precio]]-(Tabla3[[#This Row],[Precio]]*2.5%),IF(Tabla3[[#This Row],[Precio]]&gt;=251,Tabla3[[#This Row],[Precio]]-(Tabla3[[#This Row],[Precio]]*2%),IF(Tabla3[[#This Row],[Precio]]&gt;=50,Tabla3[[#This Row],[Precio]]-(Tabla3[[#This Row],[Precio]]*0.5%),Tabla3[[#This Row],[Precio]])))</f>
        <v>44</v>
      </c>
      <c r="I184" s="15" t="str">
        <f>HYPERLINK(CONCATENATE("http://www.mercadopublico.cl/TiendaFicha/Ficha?idProducto=",Tabla3[[#This Row],[ID]]))</f>
        <v>http://www.mercadopublico.cl/TiendaFicha/Ficha?idProducto=1272432</v>
      </c>
      <c r="J184" s="15" t="str">
        <f>HYPERLINK(Tabla3[[#This Row],[Link1]],"Link")</f>
        <v>Link</v>
      </c>
    </row>
    <row r="185" spans="1:10" ht="48" customHeight="1" x14ac:dyDescent="0.25">
      <c r="A185" s="12">
        <v>1272433</v>
      </c>
      <c r="B185" s="12" t="s">
        <v>112</v>
      </c>
      <c r="C185" s="12" t="s">
        <v>41</v>
      </c>
      <c r="D185" s="12" t="s">
        <v>315</v>
      </c>
      <c r="E185" s="13" t="s">
        <v>747</v>
      </c>
      <c r="F185" s="18" t="s">
        <v>316</v>
      </c>
      <c r="G185" s="14">
        <v>44</v>
      </c>
      <c r="H185" s="14">
        <f>IF(Tabla3[[#This Row],[Precio]]&gt;=1001,Tabla3[[#This Row],[Precio]]-(Tabla3[[#This Row],[Precio]]*2.5%),IF(Tabla3[[#This Row],[Precio]]&gt;=251,Tabla3[[#This Row],[Precio]]-(Tabla3[[#This Row],[Precio]]*2%),IF(Tabla3[[#This Row],[Precio]]&gt;=50,Tabla3[[#This Row],[Precio]]-(Tabla3[[#This Row],[Precio]]*0.5%),Tabla3[[#This Row],[Precio]])))</f>
        <v>44</v>
      </c>
      <c r="I185" s="15" t="str">
        <f>HYPERLINK(CONCATENATE("http://www.mercadopublico.cl/TiendaFicha/Ficha?idProducto=",Tabla3[[#This Row],[ID]]))</f>
        <v>http://www.mercadopublico.cl/TiendaFicha/Ficha?idProducto=1272433</v>
      </c>
      <c r="J185" s="15" t="str">
        <f>HYPERLINK(Tabla3[[#This Row],[Link1]],"Link")</f>
        <v>Link</v>
      </c>
    </row>
    <row r="186" spans="1:10" ht="48" customHeight="1" x14ac:dyDescent="0.25">
      <c r="A186" s="12">
        <v>1292063</v>
      </c>
      <c r="B186" s="12" t="s">
        <v>112</v>
      </c>
      <c r="C186" s="12" t="s">
        <v>41</v>
      </c>
      <c r="D186" s="12" t="s">
        <v>1069</v>
      </c>
      <c r="E186" s="13" t="s">
        <v>1070</v>
      </c>
      <c r="F186" s="18" t="s">
        <v>1200</v>
      </c>
      <c r="G186" s="14">
        <v>16.23</v>
      </c>
      <c r="H186" s="14">
        <f>IF(Tabla3[[#This Row],[Precio]]&gt;=1001,Tabla3[[#This Row],[Precio]]-(Tabla3[[#This Row],[Precio]]*2.5%),IF(Tabla3[[#This Row],[Precio]]&gt;=251,Tabla3[[#This Row],[Precio]]-(Tabla3[[#This Row],[Precio]]*2%),IF(Tabla3[[#This Row],[Precio]]&gt;=50,Tabla3[[#This Row],[Precio]]-(Tabla3[[#This Row],[Precio]]*0.5%),Tabla3[[#This Row],[Precio]])))</f>
        <v>16.23</v>
      </c>
      <c r="I186" s="15" t="str">
        <f>HYPERLINK(CONCATENATE("http://www.mercadopublico.cl/TiendaFicha/Ficha?idProducto=",Tabla3[[#This Row],[ID]]))</f>
        <v>http://www.mercadopublico.cl/TiendaFicha/Ficha?idProducto=1292063</v>
      </c>
      <c r="J186" s="15" t="str">
        <f>HYPERLINK(Tabla3[[#This Row],[Link1]],"Link")</f>
        <v>Link</v>
      </c>
    </row>
    <row r="187" spans="1:10" ht="48" customHeight="1" x14ac:dyDescent="0.25">
      <c r="A187" s="12">
        <v>1292066</v>
      </c>
      <c r="B187" s="12" t="s">
        <v>112</v>
      </c>
      <c r="C187" s="12" t="s">
        <v>41</v>
      </c>
      <c r="D187" s="12" t="s">
        <v>1071</v>
      </c>
      <c r="E187" s="13" t="s">
        <v>1072</v>
      </c>
      <c r="F187" s="18" t="s">
        <v>1201</v>
      </c>
      <c r="G187" s="14">
        <v>16.23</v>
      </c>
      <c r="H187" s="14">
        <f>IF(Tabla3[[#This Row],[Precio]]&gt;=1001,Tabla3[[#This Row],[Precio]]-(Tabla3[[#This Row],[Precio]]*2.5%),IF(Tabla3[[#This Row],[Precio]]&gt;=251,Tabla3[[#This Row],[Precio]]-(Tabla3[[#This Row],[Precio]]*2%),IF(Tabla3[[#This Row],[Precio]]&gt;=50,Tabla3[[#This Row],[Precio]]-(Tabla3[[#This Row],[Precio]]*0.5%),Tabla3[[#This Row],[Precio]])))</f>
        <v>16.23</v>
      </c>
      <c r="I187" s="15" t="str">
        <f>HYPERLINK(CONCATENATE("http://www.mercadopublico.cl/TiendaFicha/Ficha?idProducto=",Tabla3[[#This Row],[ID]]))</f>
        <v>http://www.mercadopublico.cl/TiendaFicha/Ficha?idProducto=1292066</v>
      </c>
      <c r="J187" s="15" t="str">
        <f>HYPERLINK(Tabla3[[#This Row],[Link1]],"Link")</f>
        <v>Link</v>
      </c>
    </row>
    <row r="188" spans="1:10" ht="48" customHeight="1" x14ac:dyDescent="0.25">
      <c r="A188" s="12">
        <v>1292068</v>
      </c>
      <c r="B188" s="12" t="s">
        <v>112</v>
      </c>
      <c r="C188" s="12" t="s">
        <v>41</v>
      </c>
      <c r="D188" s="12" t="s">
        <v>1073</v>
      </c>
      <c r="E188" s="13" t="s">
        <v>1074</v>
      </c>
      <c r="F188" s="18" t="s">
        <v>1202</v>
      </c>
      <c r="G188" s="14">
        <v>15.5</v>
      </c>
      <c r="H188" s="14">
        <f>IF(Tabla3[[#This Row],[Precio]]&gt;=1001,Tabla3[[#This Row],[Precio]]-(Tabla3[[#This Row],[Precio]]*2.5%),IF(Tabla3[[#This Row],[Precio]]&gt;=251,Tabla3[[#This Row],[Precio]]-(Tabla3[[#This Row],[Precio]]*2%),IF(Tabla3[[#This Row],[Precio]]&gt;=50,Tabla3[[#This Row],[Precio]]-(Tabla3[[#This Row],[Precio]]*0.5%),Tabla3[[#This Row],[Precio]])))</f>
        <v>15.5</v>
      </c>
      <c r="I188" s="15" t="str">
        <f>HYPERLINK(CONCATENATE("http://www.mercadopublico.cl/TiendaFicha/Ficha?idProducto=",Tabla3[[#This Row],[ID]]))</f>
        <v>http://www.mercadopublico.cl/TiendaFicha/Ficha?idProducto=1292068</v>
      </c>
      <c r="J188" s="15" t="str">
        <f>HYPERLINK(Tabla3[[#This Row],[Link1]],"Link")</f>
        <v>Link</v>
      </c>
    </row>
    <row r="189" spans="1:10" ht="48" customHeight="1" x14ac:dyDescent="0.25">
      <c r="A189" s="12">
        <v>1292071</v>
      </c>
      <c r="B189" s="12" t="s">
        <v>112</v>
      </c>
      <c r="C189" s="12" t="s">
        <v>41</v>
      </c>
      <c r="D189" s="12" t="s">
        <v>1764</v>
      </c>
      <c r="E189" s="13" t="s">
        <v>1765</v>
      </c>
      <c r="F189" s="18" t="s">
        <v>1766</v>
      </c>
      <c r="G189" s="14">
        <v>9.31</v>
      </c>
      <c r="H189" s="14">
        <f>IF(Tabla3[[#This Row],[Precio]]&gt;=1001,Tabla3[[#This Row],[Precio]]-(Tabla3[[#This Row],[Precio]]*2.5%),IF(Tabla3[[#This Row],[Precio]]&gt;=251,Tabla3[[#This Row],[Precio]]-(Tabla3[[#This Row],[Precio]]*2%),IF(Tabla3[[#This Row],[Precio]]&gt;=50,Tabla3[[#This Row],[Precio]]-(Tabla3[[#This Row],[Precio]]*0.5%),Tabla3[[#This Row],[Precio]])))</f>
        <v>9.31</v>
      </c>
      <c r="I189" s="15" t="str">
        <f>HYPERLINK(CONCATENATE("http://www.mercadopublico.cl/TiendaFicha/Ficha?idProducto=",Tabla3[[#This Row],[ID]]))</f>
        <v>http://www.mercadopublico.cl/TiendaFicha/Ficha?idProducto=1292071</v>
      </c>
      <c r="J189" s="15" t="str">
        <f>HYPERLINK(Tabla3[[#This Row],[Link1]],"Link")</f>
        <v>Link</v>
      </c>
    </row>
    <row r="190" spans="1:10" ht="48" customHeight="1" x14ac:dyDescent="0.25">
      <c r="A190" s="12">
        <v>1292094</v>
      </c>
      <c r="B190" s="12" t="s">
        <v>112</v>
      </c>
      <c r="C190" s="12" t="s">
        <v>41</v>
      </c>
      <c r="D190" s="12" t="s">
        <v>376</v>
      </c>
      <c r="E190" s="13" t="s">
        <v>739</v>
      </c>
      <c r="F190" s="18" t="s">
        <v>377</v>
      </c>
      <c r="G190" s="14">
        <v>88.11</v>
      </c>
      <c r="H190" s="14">
        <f>IF(Tabla3[[#This Row],[Precio]]&gt;=1001,Tabla3[[#This Row],[Precio]]-(Tabla3[[#This Row],[Precio]]*2.5%),IF(Tabla3[[#This Row],[Precio]]&gt;=251,Tabla3[[#This Row],[Precio]]-(Tabla3[[#This Row],[Precio]]*2%),IF(Tabla3[[#This Row],[Precio]]&gt;=50,Tabla3[[#This Row],[Precio]]-(Tabla3[[#This Row],[Precio]]*0.5%),Tabla3[[#This Row],[Precio]])))</f>
        <v>87.669449999999998</v>
      </c>
      <c r="I190" s="15" t="str">
        <f>HYPERLINK(CONCATENATE("http://www.mercadopublico.cl/TiendaFicha/Ficha?idProducto=",Tabla3[[#This Row],[ID]]))</f>
        <v>http://www.mercadopublico.cl/TiendaFicha/Ficha?idProducto=1292094</v>
      </c>
      <c r="J190" s="15" t="str">
        <f>HYPERLINK(Tabla3[[#This Row],[Link1]],"Link")</f>
        <v>Link</v>
      </c>
    </row>
    <row r="191" spans="1:10" ht="48" customHeight="1" x14ac:dyDescent="0.25">
      <c r="A191" s="12">
        <v>1256482</v>
      </c>
      <c r="B191" s="12" t="s">
        <v>112</v>
      </c>
      <c r="C191" s="12" t="s">
        <v>41</v>
      </c>
      <c r="D191" s="12" t="s">
        <v>1748</v>
      </c>
      <c r="E191" s="13" t="s">
        <v>1749</v>
      </c>
      <c r="F191" s="18" t="s">
        <v>1750</v>
      </c>
      <c r="G191" s="14">
        <v>280.14</v>
      </c>
      <c r="H191" s="14">
        <f>IF(Tabla3[[#This Row],[Precio]]&gt;=1001,Tabla3[[#This Row],[Precio]]-(Tabla3[[#This Row],[Precio]]*2.5%),IF(Tabla3[[#This Row],[Precio]]&gt;=251,Tabla3[[#This Row],[Precio]]-(Tabla3[[#This Row],[Precio]]*2%),IF(Tabla3[[#This Row],[Precio]]&gt;=50,Tabla3[[#This Row],[Precio]]-(Tabla3[[#This Row],[Precio]]*0.5%),Tabla3[[#This Row],[Precio]])))</f>
        <v>274.53719999999998</v>
      </c>
      <c r="I191" s="15" t="str">
        <f>HYPERLINK(CONCATENATE("http://www.mercadopublico.cl/TiendaFicha/Ficha?idProducto=",Tabla3[[#This Row],[ID]]))</f>
        <v>http://www.mercadopublico.cl/TiendaFicha/Ficha?idProducto=1256482</v>
      </c>
      <c r="J191" s="15" t="str">
        <f>HYPERLINK(Tabla3[[#This Row],[Link1]],"Link")</f>
        <v>Link</v>
      </c>
    </row>
    <row r="192" spans="1:10" ht="48" customHeight="1" x14ac:dyDescent="0.25">
      <c r="A192" s="12">
        <v>1256483</v>
      </c>
      <c r="B192" s="12" t="s">
        <v>112</v>
      </c>
      <c r="C192" s="12" t="s">
        <v>41</v>
      </c>
      <c r="D192" s="12" t="s">
        <v>362</v>
      </c>
      <c r="E192" s="13" t="s">
        <v>748</v>
      </c>
      <c r="F192" s="18" t="s">
        <v>363</v>
      </c>
      <c r="G192" s="14">
        <v>296.47000000000003</v>
      </c>
      <c r="H192" s="14">
        <f>IF(Tabla3[[#This Row],[Precio]]&gt;=1001,Tabla3[[#This Row],[Precio]]-(Tabla3[[#This Row],[Precio]]*2.5%),IF(Tabla3[[#This Row],[Precio]]&gt;=251,Tabla3[[#This Row],[Precio]]-(Tabla3[[#This Row],[Precio]]*2%),IF(Tabla3[[#This Row],[Precio]]&gt;=50,Tabla3[[#This Row],[Precio]]-(Tabla3[[#This Row],[Precio]]*0.5%),Tabla3[[#This Row],[Precio]])))</f>
        <v>290.54060000000004</v>
      </c>
      <c r="I192" s="15" t="str">
        <f>HYPERLINK(CONCATENATE("http://www.mercadopublico.cl/TiendaFicha/Ficha?idProducto=",Tabla3[[#This Row],[ID]]))</f>
        <v>http://www.mercadopublico.cl/TiendaFicha/Ficha?idProducto=1256483</v>
      </c>
      <c r="J192" s="15" t="str">
        <f>HYPERLINK(Tabla3[[#This Row],[Link1]],"Link")</f>
        <v>Link</v>
      </c>
    </row>
    <row r="193" spans="1:10" ht="48" customHeight="1" x14ac:dyDescent="0.25">
      <c r="A193" s="12">
        <v>1256486</v>
      </c>
      <c r="B193" s="12" t="s">
        <v>112</v>
      </c>
      <c r="C193" s="12" t="s">
        <v>41</v>
      </c>
      <c r="D193" s="12" t="s">
        <v>1751</v>
      </c>
      <c r="E193" s="13" t="s">
        <v>1752</v>
      </c>
      <c r="F193" s="18" t="s">
        <v>1753</v>
      </c>
      <c r="G193" s="14">
        <v>265</v>
      </c>
      <c r="H193" s="14">
        <f>IF(Tabla3[[#This Row],[Precio]]&gt;=1001,Tabla3[[#This Row],[Precio]]-(Tabla3[[#This Row],[Precio]]*2.5%),IF(Tabla3[[#This Row],[Precio]]&gt;=251,Tabla3[[#This Row],[Precio]]-(Tabla3[[#This Row],[Precio]]*2%),IF(Tabla3[[#This Row],[Precio]]&gt;=50,Tabla3[[#This Row],[Precio]]-(Tabla3[[#This Row],[Precio]]*0.5%),Tabla3[[#This Row],[Precio]])))</f>
        <v>259.7</v>
      </c>
      <c r="I193" s="15" t="str">
        <f>HYPERLINK(CONCATENATE("http://www.mercadopublico.cl/TiendaFicha/Ficha?idProducto=",Tabla3[[#This Row],[ID]]))</f>
        <v>http://www.mercadopublico.cl/TiendaFicha/Ficha?idProducto=1256486</v>
      </c>
      <c r="J193" s="15" t="str">
        <f>HYPERLINK(Tabla3[[#This Row],[Link1]],"Link")</f>
        <v>Link</v>
      </c>
    </row>
    <row r="194" spans="1:10" ht="48" customHeight="1" x14ac:dyDescent="0.25">
      <c r="A194" s="12">
        <v>1247174</v>
      </c>
      <c r="B194" s="12" t="s">
        <v>112</v>
      </c>
      <c r="C194" s="12" t="s">
        <v>41</v>
      </c>
      <c r="D194" s="12" t="s">
        <v>1745</v>
      </c>
      <c r="E194" s="13" t="s">
        <v>1746</v>
      </c>
      <c r="F194" s="18" t="s">
        <v>1747</v>
      </c>
      <c r="G194" s="14">
        <v>35.22</v>
      </c>
      <c r="H194" s="14">
        <f>IF(Tabla3[[#This Row],[Precio]]&gt;=1001,Tabla3[[#This Row],[Precio]]-(Tabla3[[#This Row],[Precio]]*2.5%),IF(Tabla3[[#This Row],[Precio]]&gt;=251,Tabla3[[#This Row],[Precio]]-(Tabla3[[#This Row],[Precio]]*2%),IF(Tabla3[[#This Row],[Precio]]&gt;=50,Tabla3[[#This Row],[Precio]]-(Tabla3[[#This Row],[Precio]]*0.5%),Tabla3[[#This Row],[Precio]])))</f>
        <v>35.22</v>
      </c>
      <c r="I194" s="15" t="str">
        <f>HYPERLINK(CONCATENATE("http://www.mercadopublico.cl/TiendaFicha/Ficha?idProducto=",Tabla3[[#This Row],[ID]]))</f>
        <v>http://www.mercadopublico.cl/TiendaFicha/Ficha?idProducto=1247174</v>
      </c>
      <c r="J194" s="15" t="str">
        <f>HYPERLINK(Tabla3[[#This Row],[Link1]],"Link")</f>
        <v>Link</v>
      </c>
    </row>
    <row r="195" spans="1:10" ht="48" customHeight="1" x14ac:dyDescent="0.25">
      <c r="A195" s="12">
        <v>1247179</v>
      </c>
      <c r="B195" s="12" t="s">
        <v>112</v>
      </c>
      <c r="C195" s="12" t="s">
        <v>41</v>
      </c>
      <c r="D195" s="12" t="s">
        <v>272</v>
      </c>
      <c r="E195" s="13" t="s">
        <v>749</v>
      </c>
      <c r="F195" s="18" t="s">
        <v>273</v>
      </c>
      <c r="G195" s="14">
        <v>35.76</v>
      </c>
      <c r="H195" s="14">
        <f>IF(Tabla3[[#This Row],[Precio]]&gt;=1001,Tabla3[[#This Row],[Precio]]-(Tabla3[[#This Row],[Precio]]*2.5%),IF(Tabla3[[#This Row],[Precio]]&gt;=251,Tabla3[[#This Row],[Precio]]-(Tabla3[[#This Row],[Precio]]*2%),IF(Tabla3[[#This Row],[Precio]]&gt;=50,Tabla3[[#This Row],[Precio]]-(Tabla3[[#This Row],[Precio]]*0.5%),Tabla3[[#This Row],[Precio]])))</f>
        <v>35.76</v>
      </c>
      <c r="I195" s="15" t="str">
        <f>HYPERLINK(CONCATENATE("http://www.mercadopublico.cl/TiendaFicha/Ficha?idProducto=",Tabla3[[#This Row],[ID]]))</f>
        <v>http://www.mercadopublico.cl/TiendaFicha/Ficha?idProducto=1247179</v>
      </c>
      <c r="J195" s="15" t="str">
        <f>HYPERLINK(Tabla3[[#This Row],[Link1]],"Link")</f>
        <v>Link</v>
      </c>
    </row>
    <row r="196" spans="1:10" ht="48" customHeight="1" x14ac:dyDescent="0.25">
      <c r="A196" s="12">
        <v>1247180</v>
      </c>
      <c r="B196" s="12" t="s">
        <v>112</v>
      </c>
      <c r="C196" s="12" t="s">
        <v>41</v>
      </c>
      <c r="D196" s="12" t="s">
        <v>274</v>
      </c>
      <c r="E196" s="13" t="s">
        <v>750</v>
      </c>
      <c r="F196" s="18" t="s">
        <v>275</v>
      </c>
      <c r="G196" s="14">
        <v>36.82</v>
      </c>
      <c r="H196" s="14">
        <f>IF(Tabla3[[#This Row],[Precio]]&gt;=1001,Tabla3[[#This Row],[Precio]]-(Tabla3[[#This Row],[Precio]]*2.5%),IF(Tabla3[[#This Row],[Precio]]&gt;=251,Tabla3[[#This Row],[Precio]]-(Tabla3[[#This Row],[Precio]]*2%),IF(Tabla3[[#This Row],[Precio]]&gt;=50,Tabla3[[#This Row],[Precio]]-(Tabla3[[#This Row],[Precio]]*0.5%),Tabla3[[#This Row],[Precio]])))</f>
        <v>36.82</v>
      </c>
      <c r="I196" s="15" t="str">
        <f>HYPERLINK(CONCATENATE("http://www.mercadopublico.cl/TiendaFicha/Ficha?idProducto=",Tabla3[[#This Row],[ID]]))</f>
        <v>http://www.mercadopublico.cl/TiendaFicha/Ficha?idProducto=1247180</v>
      </c>
      <c r="J196" s="15" t="str">
        <f>HYPERLINK(Tabla3[[#This Row],[Link1]],"Link")</f>
        <v>Link</v>
      </c>
    </row>
    <row r="197" spans="1:10" ht="48" customHeight="1" x14ac:dyDescent="0.25">
      <c r="A197" s="12">
        <v>1247181</v>
      </c>
      <c r="B197" s="12" t="s">
        <v>112</v>
      </c>
      <c r="C197" s="12" t="s">
        <v>41</v>
      </c>
      <c r="D197" s="12" t="s">
        <v>278</v>
      </c>
      <c r="E197" s="13" t="s">
        <v>751</v>
      </c>
      <c r="F197" s="18" t="s">
        <v>279</v>
      </c>
      <c r="G197" s="14">
        <v>36.229999999999997</v>
      </c>
      <c r="H197" s="14">
        <f>IF(Tabla3[[#This Row],[Precio]]&gt;=1001,Tabla3[[#This Row],[Precio]]-(Tabla3[[#This Row],[Precio]]*2.5%),IF(Tabla3[[#This Row],[Precio]]&gt;=251,Tabla3[[#This Row],[Precio]]-(Tabla3[[#This Row],[Precio]]*2%),IF(Tabla3[[#This Row],[Precio]]&gt;=50,Tabla3[[#This Row],[Precio]]-(Tabla3[[#This Row],[Precio]]*0.5%),Tabla3[[#This Row],[Precio]])))</f>
        <v>36.229999999999997</v>
      </c>
      <c r="I197" s="15" t="str">
        <f>HYPERLINK(CONCATENATE("http://www.mercadopublico.cl/TiendaFicha/Ficha?idProducto=",Tabla3[[#This Row],[ID]]))</f>
        <v>http://www.mercadopublico.cl/TiendaFicha/Ficha?idProducto=1247181</v>
      </c>
      <c r="J197" s="15" t="str">
        <f>HYPERLINK(Tabla3[[#This Row],[Link1]],"Link")</f>
        <v>Link</v>
      </c>
    </row>
    <row r="198" spans="1:10" ht="48" customHeight="1" x14ac:dyDescent="0.25">
      <c r="A198" s="12">
        <v>1165747</v>
      </c>
      <c r="B198" s="12" t="s">
        <v>112</v>
      </c>
      <c r="C198" s="12" t="s">
        <v>41</v>
      </c>
      <c r="D198" s="12" t="s">
        <v>269</v>
      </c>
      <c r="E198" s="13" t="s">
        <v>755</v>
      </c>
      <c r="F198" s="18" t="s">
        <v>917</v>
      </c>
      <c r="G198" s="14">
        <v>12.82</v>
      </c>
      <c r="H198" s="14">
        <f>IF(Tabla3[[#This Row],[Precio]]&gt;=1001,Tabla3[[#This Row],[Precio]]-(Tabla3[[#This Row],[Precio]]*2.5%),IF(Tabla3[[#This Row],[Precio]]&gt;=251,Tabla3[[#This Row],[Precio]]-(Tabla3[[#This Row],[Precio]]*2%),IF(Tabla3[[#This Row],[Precio]]&gt;=50,Tabla3[[#This Row],[Precio]]-(Tabla3[[#This Row],[Precio]]*0.5%),Tabla3[[#This Row],[Precio]])))</f>
        <v>12.82</v>
      </c>
      <c r="I198" s="15" t="str">
        <f>HYPERLINK(CONCATENATE("http://www.mercadopublico.cl/TiendaFicha/Ficha?idProducto=",Tabla3[[#This Row],[ID]]))</f>
        <v>http://www.mercadopublico.cl/TiendaFicha/Ficha?idProducto=1165747</v>
      </c>
      <c r="J198" s="15" t="str">
        <f>HYPERLINK(Tabla3[[#This Row],[Link1]],"Link")</f>
        <v>Link</v>
      </c>
    </row>
    <row r="199" spans="1:10" ht="48" customHeight="1" x14ac:dyDescent="0.25">
      <c r="A199" s="12">
        <v>1166452</v>
      </c>
      <c r="B199" s="12" t="s">
        <v>112</v>
      </c>
      <c r="C199" s="12" t="s">
        <v>41</v>
      </c>
      <c r="D199" s="12" t="s">
        <v>2324</v>
      </c>
      <c r="E199" s="13" t="s">
        <v>2325</v>
      </c>
      <c r="F199" s="18"/>
      <c r="G199" s="14">
        <v>9.2899999999999991</v>
      </c>
      <c r="H199" s="14">
        <f>IF(Tabla3[[#This Row],[Precio]]&gt;=1001,Tabla3[[#This Row],[Precio]]-(Tabla3[[#This Row],[Precio]]*2.5%),IF(Tabla3[[#This Row],[Precio]]&gt;=251,Tabla3[[#This Row],[Precio]]-(Tabla3[[#This Row],[Precio]]*2%),IF(Tabla3[[#This Row],[Precio]]&gt;=50,Tabla3[[#This Row],[Precio]]-(Tabla3[[#This Row],[Precio]]*0.5%),Tabla3[[#This Row],[Precio]])))</f>
        <v>9.2899999999999991</v>
      </c>
      <c r="I199" s="15" t="str">
        <f>HYPERLINK(CONCATENATE("http://www.mercadopublico.cl/TiendaFicha/Ficha?idProducto=",Tabla3[[#This Row],[ID]]))</f>
        <v>http://www.mercadopublico.cl/TiendaFicha/Ficha?idProducto=1166452</v>
      </c>
      <c r="J199" s="15" t="str">
        <f>HYPERLINK(Tabla3[[#This Row],[Link1]],"Link")</f>
        <v>Link</v>
      </c>
    </row>
    <row r="200" spans="1:10" ht="48" customHeight="1" x14ac:dyDescent="0.25">
      <c r="A200" s="12">
        <v>1166453</v>
      </c>
      <c r="B200" s="12" t="s">
        <v>112</v>
      </c>
      <c r="C200" s="12" t="s">
        <v>41</v>
      </c>
      <c r="D200" s="12" t="s">
        <v>2326</v>
      </c>
      <c r="E200" s="13" t="s">
        <v>2327</v>
      </c>
      <c r="F200" s="18"/>
      <c r="G200" s="14">
        <v>9.2899999999999991</v>
      </c>
      <c r="H200" s="14">
        <f>IF(Tabla3[[#This Row],[Precio]]&gt;=1001,Tabla3[[#This Row],[Precio]]-(Tabla3[[#This Row],[Precio]]*2.5%),IF(Tabla3[[#This Row],[Precio]]&gt;=251,Tabla3[[#This Row],[Precio]]-(Tabla3[[#This Row],[Precio]]*2%),IF(Tabla3[[#This Row],[Precio]]&gt;=50,Tabla3[[#This Row],[Precio]]-(Tabla3[[#This Row],[Precio]]*0.5%),Tabla3[[#This Row],[Precio]])))</f>
        <v>9.2899999999999991</v>
      </c>
      <c r="I200" s="15" t="str">
        <f>HYPERLINK(CONCATENATE("http://www.mercadopublico.cl/TiendaFicha/Ficha?idProducto=",Tabla3[[#This Row],[ID]]))</f>
        <v>http://www.mercadopublico.cl/TiendaFicha/Ficha?idProducto=1166453</v>
      </c>
      <c r="J200" s="15" t="str">
        <f>HYPERLINK(Tabla3[[#This Row],[Link1]],"Link")</f>
        <v>Link</v>
      </c>
    </row>
    <row r="201" spans="1:10" ht="48" customHeight="1" x14ac:dyDescent="0.25">
      <c r="A201" s="12">
        <v>1166447</v>
      </c>
      <c r="B201" s="12" t="s">
        <v>112</v>
      </c>
      <c r="C201" s="12" t="s">
        <v>41</v>
      </c>
      <c r="D201" s="12" t="s">
        <v>2328</v>
      </c>
      <c r="E201" s="13" t="s">
        <v>2329</v>
      </c>
      <c r="F201" s="18"/>
      <c r="G201" s="14">
        <v>9.32</v>
      </c>
      <c r="H201" s="14">
        <f>IF(Tabla3[[#This Row],[Precio]]&gt;=1001,Tabla3[[#This Row],[Precio]]-(Tabla3[[#This Row],[Precio]]*2.5%),IF(Tabla3[[#This Row],[Precio]]&gt;=251,Tabla3[[#This Row],[Precio]]-(Tabla3[[#This Row],[Precio]]*2%),IF(Tabla3[[#This Row],[Precio]]&gt;=50,Tabla3[[#This Row],[Precio]]-(Tabla3[[#This Row],[Precio]]*0.5%),Tabla3[[#This Row],[Precio]])))</f>
        <v>9.32</v>
      </c>
      <c r="I201" s="15" t="str">
        <f>HYPERLINK(CONCATENATE("http://www.mercadopublico.cl/TiendaFicha/Ficha?idProducto=",Tabla3[[#This Row],[ID]]))</f>
        <v>http://www.mercadopublico.cl/TiendaFicha/Ficha?idProducto=1166447</v>
      </c>
      <c r="J201" s="15" t="str">
        <f>HYPERLINK(Tabla3[[#This Row],[Link1]],"Link")</f>
        <v>Link</v>
      </c>
    </row>
    <row r="202" spans="1:10" ht="48" customHeight="1" x14ac:dyDescent="0.25">
      <c r="A202" s="12">
        <v>1166449</v>
      </c>
      <c r="B202" s="12" t="s">
        <v>112</v>
      </c>
      <c r="C202" s="12" t="s">
        <v>41</v>
      </c>
      <c r="D202" s="12" t="s">
        <v>2330</v>
      </c>
      <c r="E202" s="13" t="s">
        <v>2331</v>
      </c>
      <c r="F202" s="18"/>
      <c r="G202" s="14">
        <v>9.2899999999999991</v>
      </c>
      <c r="H202" s="14">
        <f>IF(Tabla3[[#This Row],[Precio]]&gt;=1001,Tabla3[[#This Row],[Precio]]-(Tabla3[[#This Row],[Precio]]*2.5%),IF(Tabla3[[#This Row],[Precio]]&gt;=251,Tabla3[[#This Row],[Precio]]-(Tabla3[[#This Row],[Precio]]*2%),IF(Tabla3[[#This Row],[Precio]]&gt;=50,Tabla3[[#This Row],[Precio]]-(Tabla3[[#This Row],[Precio]]*0.5%),Tabla3[[#This Row],[Precio]])))</f>
        <v>9.2899999999999991</v>
      </c>
      <c r="I202" s="15" t="str">
        <f>HYPERLINK(CONCATENATE("http://www.mercadopublico.cl/TiendaFicha/Ficha?idProducto=",Tabla3[[#This Row],[ID]]))</f>
        <v>http://www.mercadopublico.cl/TiendaFicha/Ficha?idProducto=1166449</v>
      </c>
      <c r="J202" s="15" t="str">
        <f>HYPERLINK(Tabla3[[#This Row],[Link1]],"Link")</f>
        <v>Link</v>
      </c>
    </row>
    <row r="203" spans="1:10" ht="48" customHeight="1" x14ac:dyDescent="0.25">
      <c r="A203" s="12">
        <v>1172468</v>
      </c>
      <c r="B203" s="12" t="s">
        <v>112</v>
      </c>
      <c r="C203" s="12" t="s">
        <v>41</v>
      </c>
      <c r="D203" s="12" t="s">
        <v>259</v>
      </c>
      <c r="E203" s="13" t="s">
        <v>756</v>
      </c>
      <c r="F203" s="18" t="s">
        <v>260</v>
      </c>
      <c r="G203" s="14">
        <v>9.2899999999999991</v>
      </c>
      <c r="H203" s="14">
        <f>IF(Tabla3[[#This Row],[Precio]]&gt;=1001,Tabla3[[#This Row],[Precio]]-(Tabla3[[#This Row],[Precio]]*2.5%),IF(Tabla3[[#This Row],[Precio]]&gt;=251,Tabla3[[#This Row],[Precio]]-(Tabla3[[#This Row],[Precio]]*2%),IF(Tabla3[[#This Row],[Precio]]&gt;=50,Tabla3[[#This Row],[Precio]]-(Tabla3[[#This Row],[Precio]]*0.5%),Tabla3[[#This Row],[Precio]])))</f>
        <v>9.2899999999999991</v>
      </c>
      <c r="I203" s="15" t="str">
        <f>HYPERLINK(CONCATENATE("http://www.mercadopublico.cl/TiendaFicha/Ficha?idProducto=",Tabla3[[#This Row],[ID]]))</f>
        <v>http://www.mercadopublico.cl/TiendaFicha/Ficha?idProducto=1172468</v>
      </c>
      <c r="J203" s="15" t="str">
        <f>HYPERLINK(Tabla3[[#This Row],[Link1]],"Link")</f>
        <v>Link</v>
      </c>
    </row>
    <row r="204" spans="1:10" ht="48" customHeight="1" x14ac:dyDescent="0.25">
      <c r="A204" s="12">
        <v>1181070</v>
      </c>
      <c r="B204" s="12" t="s">
        <v>112</v>
      </c>
      <c r="C204" s="12" t="s">
        <v>41</v>
      </c>
      <c r="D204" s="12" t="s">
        <v>1447</v>
      </c>
      <c r="E204" s="13" t="s">
        <v>1448</v>
      </c>
      <c r="F204" s="18" t="s">
        <v>1514</v>
      </c>
      <c r="G204" s="14">
        <v>12.36</v>
      </c>
      <c r="H204" s="14">
        <f>IF(Tabla3[[#This Row],[Precio]]&gt;=1001,Tabla3[[#This Row],[Precio]]-(Tabla3[[#This Row],[Precio]]*2.5%),IF(Tabla3[[#This Row],[Precio]]&gt;=251,Tabla3[[#This Row],[Precio]]-(Tabla3[[#This Row],[Precio]]*2%),IF(Tabla3[[#This Row],[Precio]]&gt;=50,Tabla3[[#This Row],[Precio]]-(Tabla3[[#This Row],[Precio]]*0.5%),Tabla3[[#This Row],[Precio]])))</f>
        <v>12.36</v>
      </c>
      <c r="I204" s="15" t="str">
        <f>HYPERLINK(CONCATENATE("http://www.mercadopublico.cl/TiendaFicha/Ficha?idProducto=",Tabla3[[#This Row],[ID]]))</f>
        <v>http://www.mercadopublico.cl/TiendaFicha/Ficha?idProducto=1181070</v>
      </c>
      <c r="J204" s="15" t="str">
        <f>HYPERLINK(Tabla3[[#This Row],[Link1]],"Link")</f>
        <v>Link</v>
      </c>
    </row>
    <row r="205" spans="1:10" ht="48" customHeight="1" x14ac:dyDescent="0.25">
      <c r="A205" s="12">
        <v>1011257</v>
      </c>
      <c r="B205" s="12" t="s">
        <v>112</v>
      </c>
      <c r="C205" s="12" t="s">
        <v>54</v>
      </c>
      <c r="D205" s="12" t="s">
        <v>402</v>
      </c>
      <c r="E205" s="13" t="s">
        <v>692</v>
      </c>
      <c r="F205" s="18" t="s">
        <v>403</v>
      </c>
      <c r="G205" s="14">
        <v>34.11</v>
      </c>
      <c r="H205" s="14">
        <f>IF(Tabla3[[#This Row],[Precio]]&gt;=1001,Tabla3[[#This Row],[Precio]]-(Tabla3[[#This Row],[Precio]]*2.5%),IF(Tabla3[[#This Row],[Precio]]&gt;=251,Tabla3[[#This Row],[Precio]]-(Tabla3[[#This Row],[Precio]]*2%),IF(Tabla3[[#This Row],[Precio]]&gt;=50,Tabla3[[#This Row],[Precio]]-(Tabla3[[#This Row],[Precio]]*0.5%),Tabla3[[#This Row],[Precio]])))</f>
        <v>34.11</v>
      </c>
      <c r="I205" s="15" t="str">
        <f>HYPERLINK(CONCATENATE("http://www.mercadopublico.cl/TiendaFicha/Ficha?idProducto=",Tabla3[[#This Row],[ID]]))</f>
        <v>http://www.mercadopublico.cl/TiendaFicha/Ficha?idProducto=1011257</v>
      </c>
      <c r="J205" s="15" t="str">
        <f>HYPERLINK(Tabla3[[#This Row],[Link1]],"Link")</f>
        <v>Link</v>
      </c>
    </row>
    <row r="206" spans="1:10" ht="48" customHeight="1" x14ac:dyDescent="0.25">
      <c r="A206" s="12">
        <v>1011270</v>
      </c>
      <c r="B206" s="12" t="s">
        <v>112</v>
      </c>
      <c r="C206" s="12" t="s">
        <v>54</v>
      </c>
      <c r="D206" s="12" t="s">
        <v>1397</v>
      </c>
      <c r="E206" s="13" t="s">
        <v>1398</v>
      </c>
      <c r="F206" s="18" t="s">
        <v>1419</v>
      </c>
      <c r="G206" s="14">
        <v>24.7</v>
      </c>
      <c r="H206" s="14">
        <f>IF(Tabla3[[#This Row],[Precio]]&gt;=1001,Tabla3[[#This Row],[Precio]]-(Tabla3[[#This Row],[Precio]]*2.5%),IF(Tabla3[[#This Row],[Precio]]&gt;=251,Tabla3[[#This Row],[Precio]]-(Tabla3[[#This Row],[Precio]]*2%),IF(Tabla3[[#This Row],[Precio]]&gt;=50,Tabla3[[#This Row],[Precio]]-(Tabla3[[#This Row],[Precio]]*0.5%),Tabla3[[#This Row],[Precio]])))</f>
        <v>24.7</v>
      </c>
      <c r="I206" s="15" t="str">
        <f>HYPERLINK(CONCATENATE("http://www.mercadopublico.cl/TiendaFicha/Ficha?idProducto=",Tabla3[[#This Row],[ID]]))</f>
        <v>http://www.mercadopublico.cl/TiendaFicha/Ficha?idProducto=1011270</v>
      </c>
      <c r="J206" s="15" t="str">
        <f>HYPERLINK(Tabla3[[#This Row],[Link1]],"Link")</f>
        <v>Link</v>
      </c>
    </row>
    <row r="207" spans="1:10" ht="48" customHeight="1" x14ac:dyDescent="0.25">
      <c r="A207" s="12">
        <v>1011271</v>
      </c>
      <c r="B207" s="12" t="s">
        <v>112</v>
      </c>
      <c r="C207" s="12" t="s">
        <v>54</v>
      </c>
      <c r="D207" s="12" t="s">
        <v>408</v>
      </c>
      <c r="E207" s="13" t="s">
        <v>693</v>
      </c>
      <c r="F207" s="18" t="s">
        <v>409</v>
      </c>
      <c r="G207" s="14">
        <v>33.79</v>
      </c>
      <c r="H207" s="14">
        <f>IF(Tabla3[[#This Row],[Precio]]&gt;=1001,Tabla3[[#This Row],[Precio]]-(Tabla3[[#This Row],[Precio]]*2.5%),IF(Tabla3[[#This Row],[Precio]]&gt;=251,Tabla3[[#This Row],[Precio]]-(Tabla3[[#This Row],[Precio]]*2%),IF(Tabla3[[#This Row],[Precio]]&gt;=50,Tabla3[[#This Row],[Precio]]-(Tabla3[[#This Row],[Precio]]*0.5%),Tabla3[[#This Row],[Precio]])))</f>
        <v>33.79</v>
      </c>
      <c r="I207" s="15" t="str">
        <f>HYPERLINK(CONCATENATE("http://www.mercadopublico.cl/TiendaFicha/Ficha?idProducto=",Tabla3[[#This Row],[ID]]))</f>
        <v>http://www.mercadopublico.cl/TiendaFicha/Ficha?idProducto=1011271</v>
      </c>
      <c r="J207" s="15" t="str">
        <f>HYPERLINK(Tabla3[[#This Row],[Link1]],"Link")</f>
        <v>Link</v>
      </c>
    </row>
    <row r="208" spans="1:10" ht="48" customHeight="1" x14ac:dyDescent="0.25">
      <c r="A208" s="12">
        <v>1011307</v>
      </c>
      <c r="B208" s="12" t="s">
        <v>112</v>
      </c>
      <c r="C208" s="12" t="s">
        <v>54</v>
      </c>
      <c r="D208" s="12" t="s">
        <v>2311</v>
      </c>
      <c r="E208" s="13" t="s">
        <v>2312</v>
      </c>
      <c r="F208" s="18"/>
      <c r="G208" s="14">
        <v>25.04</v>
      </c>
      <c r="H208" s="14">
        <f>IF(Tabla3[[#This Row],[Precio]]&gt;=1001,Tabla3[[#This Row],[Precio]]-(Tabla3[[#This Row],[Precio]]*2.5%),IF(Tabla3[[#This Row],[Precio]]&gt;=251,Tabla3[[#This Row],[Precio]]-(Tabla3[[#This Row],[Precio]]*2%),IF(Tabla3[[#This Row],[Precio]]&gt;=50,Tabla3[[#This Row],[Precio]]-(Tabla3[[#This Row],[Precio]]*0.5%),Tabla3[[#This Row],[Precio]])))</f>
        <v>25.04</v>
      </c>
      <c r="I208" s="15" t="str">
        <f>HYPERLINK(CONCATENATE("http://www.mercadopublico.cl/TiendaFicha/Ficha?idProducto=",Tabla3[[#This Row],[ID]]))</f>
        <v>http://www.mercadopublico.cl/TiendaFicha/Ficha?idProducto=1011307</v>
      </c>
      <c r="J208" s="15" t="str">
        <f>HYPERLINK(Tabla3[[#This Row],[Link1]],"Link")</f>
        <v>Link</v>
      </c>
    </row>
    <row r="209" spans="1:10" ht="48" customHeight="1" x14ac:dyDescent="0.25">
      <c r="A209" s="12">
        <v>1011333</v>
      </c>
      <c r="B209" s="12" t="s">
        <v>112</v>
      </c>
      <c r="C209" s="12" t="s">
        <v>54</v>
      </c>
      <c r="D209" s="12" t="s">
        <v>1041</v>
      </c>
      <c r="E209" s="13" t="s">
        <v>1042</v>
      </c>
      <c r="F209" s="18" t="s">
        <v>1224</v>
      </c>
      <c r="G209" s="14">
        <v>9</v>
      </c>
      <c r="H209" s="14">
        <f>IF(Tabla3[[#This Row],[Precio]]&gt;=1001,Tabla3[[#This Row],[Precio]]-(Tabla3[[#This Row],[Precio]]*2.5%),IF(Tabla3[[#This Row],[Precio]]&gt;=251,Tabla3[[#This Row],[Precio]]-(Tabla3[[#This Row],[Precio]]*2%),IF(Tabla3[[#This Row],[Precio]]&gt;=50,Tabla3[[#This Row],[Precio]]-(Tabla3[[#This Row],[Precio]]*0.5%),Tabla3[[#This Row],[Precio]])))</f>
        <v>9</v>
      </c>
      <c r="I209" s="15" t="str">
        <f>HYPERLINK(CONCATENATE("http://www.mercadopublico.cl/TiendaFicha/Ficha?idProducto=",Tabla3[[#This Row],[ID]]))</f>
        <v>http://www.mercadopublico.cl/TiendaFicha/Ficha?idProducto=1011333</v>
      </c>
      <c r="J209" s="15" t="str">
        <f>HYPERLINK(Tabla3[[#This Row],[Link1]],"Link")</f>
        <v>Link</v>
      </c>
    </row>
    <row r="210" spans="1:10" ht="48" customHeight="1" x14ac:dyDescent="0.25">
      <c r="A210" s="12">
        <v>1011334</v>
      </c>
      <c r="B210" s="12" t="s">
        <v>112</v>
      </c>
      <c r="C210" s="12" t="s">
        <v>54</v>
      </c>
      <c r="D210" s="12" t="s">
        <v>422</v>
      </c>
      <c r="E210" s="13" t="s">
        <v>694</v>
      </c>
      <c r="F210" s="18" t="s">
        <v>423</v>
      </c>
      <c r="G210" s="14">
        <v>9.32</v>
      </c>
      <c r="H210" s="14">
        <f>IF(Tabla3[[#This Row],[Precio]]&gt;=1001,Tabla3[[#This Row],[Precio]]-(Tabla3[[#This Row],[Precio]]*2.5%),IF(Tabla3[[#This Row],[Precio]]&gt;=251,Tabla3[[#This Row],[Precio]]-(Tabla3[[#This Row],[Precio]]*2%),IF(Tabla3[[#This Row],[Precio]]&gt;=50,Tabla3[[#This Row],[Precio]]-(Tabla3[[#This Row],[Precio]]*0.5%),Tabla3[[#This Row],[Precio]])))</f>
        <v>9.32</v>
      </c>
      <c r="I210" s="15" t="str">
        <f>HYPERLINK(CONCATENATE("http://www.mercadopublico.cl/TiendaFicha/Ficha?idProducto=",Tabla3[[#This Row],[ID]]))</f>
        <v>http://www.mercadopublico.cl/TiendaFicha/Ficha?idProducto=1011334</v>
      </c>
      <c r="J210" s="15" t="str">
        <f>HYPERLINK(Tabla3[[#This Row],[Link1]],"Link")</f>
        <v>Link</v>
      </c>
    </row>
    <row r="211" spans="1:10" ht="48" customHeight="1" x14ac:dyDescent="0.25">
      <c r="A211" s="12">
        <v>1011335</v>
      </c>
      <c r="B211" s="12" t="s">
        <v>112</v>
      </c>
      <c r="C211" s="12" t="s">
        <v>54</v>
      </c>
      <c r="D211" s="12" t="s">
        <v>1561</v>
      </c>
      <c r="E211" s="13" t="s">
        <v>1562</v>
      </c>
      <c r="F211" s="18" t="s">
        <v>1556</v>
      </c>
      <c r="G211" s="14">
        <v>29.25</v>
      </c>
      <c r="H211" s="14">
        <f>IF(Tabla3[[#This Row],[Precio]]&gt;=1001,Tabla3[[#This Row],[Precio]]-(Tabla3[[#This Row],[Precio]]*2.5%),IF(Tabla3[[#This Row],[Precio]]&gt;=251,Tabla3[[#This Row],[Precio]]-(Tabla3[[#This Row],[Precio]]*2%),IF(Tabla3[[#This Row],[Precio]]&gt;=50,Tabla3[[#This Row],[Precio]]-(Tabla3[[#This Row],[Precio]]*0.5%),Tabla3[[#This Row],[Precio]])))</f>
        <v>29.25</v>
      </c>
      <c r="I211" s="15" t="str">
        <f>HYPERLINK(CONCATENATE("http://www.mercadopublico.cl/TiendaFicha/Ficha?idProducto=",Tabla3[[#This Row],[ID]]))</f>
        <v>http://www.mercadopublico.cl/TiendaFicha/Ficha?idProducto=1011335</v>
      </c>
      <c r="J211" s="15" t="str">
        <f>HYPERLINK(Tabla3[[#This Row],[Link1]],"Link")</f>
        <v>Link</v>
      </c>
    </row>
    <row r="212" spans="1:10" ht="48" customHeight="1" x14ac:dyDescent="0.25">
      <c r="A212" s="12">
        <v>1011336</v>
      </c>
      <c r="B212" s="12" t="s">
        <v>112</v>
      </c>
      <c r="C212" s="12" t="s">
        <v>54</v>
      </c>
      <c r="D212" s="12" t="s">
        <v>1563</v>
      </c>
      <c r="E212" s="13" t="s">
        <v>1564</v>
      </c>
      <c r="F212" s="18" t="s">
        <v>1556</v>
      </c>
      <c r="G212" s="14">
        <v>29.25</v>
      </c>
      <c r="H212" s="14">
        <f>IF(Tabla3[[#This Row],[Precio]]&gt;=1001,Tabla3[[#This Row],[Precio]]-(Tabla3[[#This Row],[Precio]]*2.5%),IF(Tabla3[[#This Row],[Precio]]&gt;=251,Tabla3[[#This Row],[Precio]]-(Tabla3[[#This Row],[Precio]]*2%),IF(Tabla3[[#This Row],[Precio]]&gt;=50,Tabla3[[#This Row],[Precio]]-(Tabla3[[#This Row],[Precio]]*0.5%),Tabla3[[#This Row],[Precio]])))</f>
        <v>29.25</v>
      </c>
      <c r="I212" s="15" t="str">
        <f>HYPERLINK(CONCATENATE("http://www.mercadopublico.cl/TiendaFicha/Ficha?idProducto=",Tabla3[[#This Row],[ID]]))</f>
        <v>http://www.mercadopublico.cl/TiendaFicha/Ficha?idProducto=1011336</v>
      </c>
      <c r="J212" s="15" t="str">
        <f>HYPERLINK(Tabla3[[#This Row],[Link1]],"Link")</f>
        <v>Link</v>
      </c>
    </row>
    <row r="213" spans="1:10" ht="48" customHeight="1" x14ac:dyDescent="0.25">
      <c r="A213" s="12">
        <v>1011337</v>
      </c>
      <c r="B213" s="12" t="s">
        <v>112</v>
      </c>
      <c r="C213" s="12" t="s">
        <v>54</v>
      </c>
      <c r="D213" s="12" t="s">
        <v>1565</v>
      </c>
      <c r="E213" s="13" t="s">
        <v>1566</v>
      </c>
      <c r="F213" s="18" t="s">
        <v>1556</v>
      </c>
      <c r="G213" s="14">
        <v>29.25</v>
      </c>
      <c r="H213" s="14">
        <f>IF(Tabla3[[#This Row],[Precio]]&gt;=1001,Tabla3[[#This Row],[Precio]]-(Tabla3[[#This Row],[Precio]]*2.5%),IF(Tabla3[[#This Row],[Precio]]&gt;=251,Tabla3[[#This Row],[Precio]]-(Tabla3[[#This Row],[Precio]]*2%),IF(Tabla3[[#This Row],[Precio]]&gt;=50,Tabla3[[#This Row],[Precio]]-(Tabla3[[#This Row],[Precio]]*0.5%),Tabla3[[#This Row],[Precio]])))</f>
        <v>29.25</v>
      </c>
      <c r="I213" s="15" t="str">
        <f>HYPERLINK(CONCATENATE("http://www.mercadopublico.cl/TiendaFicha/Ficha?idProducto=",Tabla3[[#This Row],[ID]]))</f>
        <v>http://www.mercadopublico.cl/TiendaFicha/Ficha?idProducto=1011337</v>
      </c>
      <c r="J213" s="15" t="str">
        <f>HYPERLINK(Tabla3[[#This Row],[Link1]],"Link")</f>
        <v>Link</v>
      </c>
    </row>
    <row r="214" spans="1:10" ht="48" customHeight="1" x14ac:dyDescent="0.25">
      <c r="A214" s="12">
        <v>1011424</v>
      </c>
      <c r="B214" s="12" t="s">
        <v>112</v>
      </c>
      <c r="C214" s="12" t="s">
        <v>54</v>
      </c>
      <c r="D214" s="12" t="s">
        <v>444</v>
      </c>
      <c r="E214" s="13" t="s">
        <v>695</v>
      </c>
      <c r="F214" s="18" t="s">
        <v>445</v>
      </c>
      <c r="G214" s="14">
        <v>36.32</v>
      </c>
      <c r="H214" s="14">
        <f>IF(Tabla3[[#This Row],[Precio]]&gt;=1001,Tabla3[[#This Row],[Precio]]-(Tabla3[[#This Row],[Precio]]*2.5%),IF(Tabla3[[#This Row],[Precio]]&gt;=251,Tabla3[[#This Row],[Precio]]-(Tabla3[[#This Row],[Precio]]*2%),IF(Tabla3[[#This Row],[Precio]]&gt;=50,Tabla3[[#This Row],[Precio]]-(Tabla3[[#This Row],[Precio]]*0.5%),Tabla3[[#This Row],[Precio]])))</f>
        <v>36.32</v>
      </c>
      <c r="I214" s="15" t="str">
        <f>HYPERLINK(CONCATENATE("http://www.mercadopublico.cl/TiendaFicha/Ficha?idProducto=",Tabla3[[#This Row],[ID]]))</f>
        <v>http://www.mercadopublico.cl/TiendaFicha/Ficha?idProducto=1011424</v>
      </c>
      <c r="J214" s="15" t="str">
        <f>HYPERLINK(Tabla3[[#This Row],[Link1]],"Link")</f>
        <v>Link</v>
      </c>
    </row>
    <row r="215" spans="1:10" ht="48" customHeight="1" x14ac:dyDescent="0.25">
      <c r="A215" s="12">
        <v>1011426</v>
      </c>
      <c r="B215" s="12" t="s">
        <v>112</v>
      </c>
      <c r="C215" s="12" t="s">
        <v>54</v>
      </c>
      <c r="D215" s="12" t="s">
        <v>1043</v>
      </c>
      <c r="E215" s="13" t="s">
        <v>1044</v>
      </c>
      <c r="F215" s="18" t="s">
        <v>1225</v>
      </c>
      <c r="G215" s="14">
        <v>18.34</v>
      </c>
      <c r="H215" s="14">
        <f>IF(Tabla3[[#This Row],[Precio]]&gt;=1001,Tabla3[[#This Row],[Precio]]-(Tabla3[[#This Row],[Precio]]*2.5%),IF(Tabla3[[#This Row],[Precio]]&gt;=251,Tabla3[[#This Row],[Precio]]-(Tabla3[[#This Row],[Precio]]*2%),IF(Tabla3[[#This Row],[Precio]]&gt;=50,Tabla3[[#This Row],[Precio]]-(Tabla3[[#This Row],[Precio]]*0.5%),Tabla3[[#This Row],[Precio]])))</f>
        <v>18.34</v>
      </c>
      <c r="I215" s="15" t="str">
        <f>HYPERLINK(CONCATENATE("http://www.mercadopublico.cl/TiendaFicha/Ficha?idProducto=",Tabla3[[#This Row],[ID]]))</f>
        <v>http://www.mercadopublico.cl/TiendaFicha/Ficha?idProducto=1011426</v>
      </c>
      <c r="J215" s="15" t="str">
        <f>HYPERLINK(Tabla3[[#This Row],[Link1]],"Link")</f>
        <v>Link</v>
      </c>
    </row>
    <row r="216" spans="1:10" ht="48" customHeight="1" x14ac:dyDescent="0.25">
      <c r="A216" s="12">
        <v>1011427</v>
      </c>
      <c r="B216" s="12" t="s">
        <v>112</v>
      </c>
      <c r="C216" s="12" t="s">
        <v>54</v>
      </c>
      <c r="D216" s="12" t="s">
        <v>1045</v>
      </c>
      <c r="E216" s="13" t="s">
        <v>1046</v>
      </c>
      <c r="F216" s="18" t="s">
        <v>1226</v>
      </c>
      <c r="G216" s="14">
        <v>18.45</v>
      </c>
      <c r="H216" s="14">
        <f>IF(Tabla3[[#This Row],[Precio]]&gt;=1001,Tabla3[[#This Row],[Precio]]-(Tabla3[[#This Row],[Precio]]*2.5%),IF(Tabla3[[#This Row],[Precio]]&gt;=251,Tabla3[[#This Row],[Precio]]-(Tabla3[[#This Row],[Precio]]*2%),IF(Tabla3[[#This Row],[Precio]]&gt;=50,Tabla3[[#This Row],[Precio]]-(Tabla3[[#This Row],[Precio]]*0.5%),Tabla3[[#This Row],[Precio]])))</f>
        <v>18.45</v>
      </c>
      <c r="I216" s="15" t="str">
        <f>HYPERLINK(CONCATENATE("http://www.mercadopublico.cl/TiendaFicha/Ficha?idProducto=",Tabla3[[#This Row],[ID]]))</f>
        <v>http://www.mercadopublico.cl/TiendaFicha/Ficha?idProducto=1011427</v>
      </c>
      <c r="J216" s="15" t="str">
        <f>HYPERLINK(Tabla3[[#This Row],[Link1]],"Link")</f>
        <v>Link</v>
      </c>
    </row>
    <row r="217" spans="1:10" ht="48" customHeight="1" x14ac:dyDescent="0.25">
      <c r="A217" s="12">
        <v>1011438</v>
      </c>
      <c r="B217" s="12" t="s">
        <v>112</v>
      </c>
      <c r="C217" s="12" t="s">
        <v>54</v>
      </c>
      <c r="D217" s="12" t="s">
        <v>446</v>
      </c>
      <c r="E217" s="13" t="s">
        <v>696</v>
      </c>
      <c r="F217" s="18" t="s">
        <v>447</v>
      </c>
      <c r="G217" s="14">
        <v>29.12</v>
      </c>
      <c r="H217" s="14">
        <f>IF(Tabla3[[#This Row],[Precio]]&gt;=1001,Tabla3[[#This Row],[Precio]]-(Tabla3[[#This Row],[Precio]]*2.5%),IF(Tabla3[[#This Row],[Precio]]&gt;=251,Tabla3[[#This Row],[Precio]]-(Tabla3[[#This Row],[Precio]]*2%),IF(Tabla3[[#This Row],[Precio]]&gt;=50,Tabla3[[#This Row],[Precio]]-(Tabla3[[#This Row],[Precio]]*0.5%),Tabla3[[#This Row],[Precio]])))</f>
        <v>29.12</v>
      </c>
      <c r="I217" s="15" t="str">
        <f>HYPERLINK(CONCATENATE("http://www.mercadopublico.cl/TiendaFicha/Ficha?idProducto=",Tabla3[[#This Row],[ID]]))</f>
        <v>http://www.mercadopublico.cl/TiendaFicha/Ficha?idProducto=1011438</v>
      </c>
      <c r="J217" s="15" t="str">
        <f>HYPERLINK(Tabla3[[#This Row],[Link1]],"Link")</f>
        <v>Link</v>
      </c>
    </row>
    <row r="218" spans="1:10" ht="48" customHeight="1" x14ac:dyDescent="0.25">
      <c r="A218" s="12">
        <v>1011440</v>
      </c>
      <c r="B218" s="12" t="s">
        <v>112</v>
      </c>
      <c r="C218" s="12" t="s">
        <v>54</v>
      </c>
      <c r="D218" s="12" t="s">
        <v>448</v>
      </c>
      <c r="E218" s="13" t="s">
        <v>697</v>
      </c>
      <c r="F218" s="18" t="s">
        <v>449</v>
      </c>
      <c r="G218" s="14">
        <v>20.58</v>
      </c>
      <c r="H218" s="14">
        <f>IF(Tabla3[[#This Row],[Precio]]&gt;=1001,Tabla3[[#This Row],[Precio]]-(Tabla3[[#This Row],[Precio]]*2.5%),IF(Tabla3[[#This Row],[Precio]]&gt;=251,Tabla3[[#This Row],[Precio]]-(Tabla3[[#This Row],[Precio]]*2%),IF(Tabla3[[#This Row],[Precio]]&gt;=50,Tabla3[[#This Row],[Precio]]-(Tabla3[[#This Row],[Precio]]*0.5%),Tabla3[[#This Row],[Precio]])))</f>
        <v>20.58</v>
      </c>
      <c r="I218" s="15" t="str">
        <f>HYPERLINK(CONCATENATE("http://www.mercadopublico.cl/TiendaFicha/Ficha?idProducto=",Tabla3[[#This Row],[ID]]))</f>
        <v>http://www.mercadopublico.cl/TiendaFicha/Ficha?idProducto=1011440</v>
      </c>
      <c r="J218" s="15" t="str">
        <f>HYPERLINK(Tabla3[[#This Row],[Link1]],"Link")</f>
        <v>Link</v>
      </c>
    </row>
    <row r="219" spans="1:10" ht="48" customHeight="1" x14ac:dyDescent="0.25">
      <c r="A219" s="12">
        <v>1165790</v>
      </c>
      <c r="B219" s="12" t="s">
        <v>112</v>
      </c>
      <c r="C219" s="12" t="s">
        <v>54</v>
      </c>
      <c r="D219" s="12" t="s">
        <v>420</v>
      </c>
      <c r="E219" s="13" t="s">
        <v>690</v>
      </c>
      <c r="F219" s="18" t="s">
        <v>421</v>
      </c>
      <c r="G219" s="14">
        <v>10.63</v>
      </c>
      <c r="H219" s="14">
        <f>IF(Tabla3[[#This Row],[Precio]]&gt;=1001,Tabla3[[#This Row],[Precio]]-(Tabla3[[#This Row],[Precio]]*2.5%),IF(Tabla3[[#This Row],[Precio]]&gt;=251,Tabla3[[#This Row],[Precio]]-(Tabla3[[#This Row],[Precio]]*2%),IF(Tabla3[[#This Row],[Precio]]&gt;=50,Tabla3[[#This Row],[Precio]]-(Tabla3[[#This Row],[Precio]]*0.5%),Tabla3[[#This Row],[Precio]])))</f>
        <v>10.63</v>
      </c>
      <c r="I219" s="15" t="str">
        <f>HYPERLINK(CONCATENATE("http://www.mercadopublico.cl/TiendaFicha/Ficha?idProducto=",Tabla3[[#This Row],[ID]]))</f>
        <v>http://www.mercadopublico.cl/TiendaFicha/Ficha?idProducto=1165790</v>
      </c>
      <c r="J219" s="15" t="str">
        <f>HYPERLINK(Tabla3[[#This Row],[Link1]],"Link")</f>
        <v>Link</v>
      </c>
    </row>
    <row r="220" spans="1:10" ht="48" customHeight="1" x14ac:dyDescent="0.25">
      <c r="A220" s="12">
        <v>1568791</v>
      </c>
      <c r="B220" s="12" t="s">
        <v>112</v>
      </c>
      <c r="C220" s="12" t="s">
        <v>54</v>
      </c>
      <c r="D220" s="12" t="s">
        <v>2133</v>
      </c>
      <c r="E220" s="13" t="s">
        <v>2134</v>
      </c>
      <c r="F220" s="18" t="s">
        <v>2244</v>
      </c>
      <c r="G220" s="14">
        <v>166.95</v>
      </c>
      <c r="H220" s="14">
        <f>IF(Tabla3[[#This Row],[Precio]]&gt;=1001,Tabla3[[#This Row],[Precio]]-(Tabla3[[#This Row],[Precio]]*2.5%),IF(Tabla3[[#This Row],[Precio]]&gt;=251,Tabla3[[#This Row],[Precio]]-(Tabla3[[#This Row],[Precio]]*2%),IF(Tabla3[[#This Row],[Precio]]&gt;=50,Tabla3[[#This Row],[Precio]]-(Tabla3[[#This Row],[Precio]]*0.5%),Tabla3[[#This Row],[Precio]])))</f>
        <v>166.11524999999997</v>
      </c>
      <c r="I220" s="15" t="str">
        <f>HYPERLINK(CONCATENATE("http://www.mercadopublico.cl/TiendaFicha/Ficha?idProducto=",Tabla3[[#This Row],[ID]]))</f>
        <v>http://www.mercadopublico.cl/TiendaFicha/Ficha?idProducto=1568791</v>
      </c>
      <c r="J220" s="15" t="str">
        <f>HYPERLINK(Tabla3[[#This Row],[Link1]],"Link")</f>
        <v>Link</v>
      </c>
    </row>
    <row r="221" spans="1:10" ht="48" customHeight="1" x14ac:dyDescent="0.25">
      <c r="A221" s="12">
        <v>1568793</v>
      </c>
      <c r="B221" s="12" t="s">
        <v>112</v>
      </c>
      <c r="C221" s="12" t="s">
        <v>54</v>
      </c>
      <c r="D221" s="12" t="s">
        <v>2135</v>
      </c>
      <c r="E221" s="13" t="s">
        <v>2136</v>
      </c>
      <c r="F221" s="18" t="s">
        <v>2245</v>
      </c>
      <c r="G221" s="14">
        <v>166.95</v>
      </c>
      <c r="H221" s="14">
        <f>IF(Tabla3[[#This Row],[Precio]]&gt;=1001,Tabla3[[#This Row],[Precio]]-(Tabla3[[#This Row],[Precio]]*2.5%),IF(Tabla3[[#This Row],[Precio]]&gt;=251,Tabla3[[#This Row],[Precio]]-(Tabla3[[#This Row],[Precio]]*2%),IF(Tabla3[[#This Row],[Precio]]&gt;=50,Tabla3[[#This Row],[Precio]]-(Tabla3[[#This Row],[Precio]]*0.5%),Tabla3[[#This Row],[Precio]])))</f>
        <v>166.11524999999997</v>
      </c>
      <c r="I221" s="15" t="str">
        <f>HYPERLINK(CONCATENATE("http://www.mercadopublico.cl/TiendaFicha/Ficha?idProducto=",Tabla3[[#This Row],[ID]]))</f>
        <v>http://www.mercadopublico.cl/TiendaFicha/Ficha?idProducto=1568793</v>
      </c>
      <c r="J221" s="15" t="str">
        <f>HYPERLINK(Tabla3[[#This Row],[Link1]],"Link")</f>
        <v>Link</v>
      </c>
    </row>
    <row r="222" spans="1:10" ht="48" customHeight="1" x14ac:dyDescent="0.25">
      <c r="A222" s="12">
        <v>1568794</v>
      </c>
      <c r="B222" s="12" t="s">
        <v>112</v>
      </c>
      <c r="C222" s="12" t="s">
        <v>54</v>
      </c>
      <c r="D222" s="12" t="s">
        <v>2137</v>
      </c>
      <c r="E222" s="13" t="s">
        <v>2138</v>
      </c>
      <c r="F222" s="18" t="s">
        <v>2246</v>
      </c>
      <c r="G222" s="14">
        <v>166.95</v>
      </c>
      <c r="H222" s="14">
        <f>IF(Tabla3[[#This Row],[Precio]]&gt;=1001,Tabla3[[#This Row],[Precio]]-(Tabla3[[#This Row],[Precio]]*2.5%),IF(Tabla3[[#This Row],[Precio]]&gt;=251,Tabla3[[#This Row],[Precio]]-(Tabla3[[#This Row],[Precio]]*2%),IF(Tabla3[[#This Row],[Precio]]&gt;=50,Tabla3[[#This Row],[Precio]]-(Tabla3[[#This Row],[Precio]]*0.5%),Tabla3[[#This Row],[Precio]])))</f>
        <v>166.11524999999997</v>
      </c>
      <c r="I222" s="15" t="str">
        <f>HYPERLINK(CONCATENATE("http://www.mercadopublico.cl/TiendaFicha/Ficha?idProducto=",Tabla3[[#This Row],[ID]]))</f>
        <v>http://www.mercadopublico.cl/TiendaFicha/Ficha?idProducto=1568794</v>
      </c>
      <c r="J222" s="15" t="str">
        <f>HYPERLINK(Tabla3[[#This Row],[Link1]],"Link")</f>
        <v>Link</v>
      </c>
    </row>
    <row r="223" spans="1:10" ht="48" customHeight="1" x14ac:dyDescent="0.25">
      <c r="A223" s="12">
        <v>1568795</v>
      </c>
      <c r="B223" s="12" t="s">
        <v>112</v>
      </c>
      <c r="C223" s="12" t="s">
        <v>54</v>
      </c>
      <c r="D223" s="12" t="s">
        <v>2139</v>
      </c>
      <c r="E223" s="13" t="s">
        <v>2140</v>
      </c>
      <c r="F223" s="18" t="s">
        <v>2247</v>
      </c>
      <c r="G223" s="14">
        <v>166.95</v>
      </c>
      <c r="H223" s="14">
        <f>IF(Tabla3[[#This Row],[Precio]]&gt;=1001,Tabla3[[#This Row],[Precio]]-(Tabla3[[#This Row],[Precio]]*2.5%),IF(Tabla3[[#This Row],[Precio]]&gt;=251,Tabla3[[#This Row],[Precio]]-(Tabla3[[#This Row],[Precio]]*2%),IF(Tabla3[[#This Row],[Precio]]&gt;=50,Tabla3[[#This Row],[Precio]]-(Tabla3[[#This Row],[Precio]]*0.5%),Tabla3[[#This Row],[Precio]])))</f>
        <v>166.11524999999997</v>
      </c>
      <c r="I223" s="15" t="str">
        <f>HYPERLINK(CONCATENATE("http://www.mercadopublico.cl/TiendaFicha/Ficha?idProducto=",Tabla3[[#This Row],[ID]]))</f>
        <v>http://www.mercadopublico.cl/TiendaFicha/Ficha?idProducto=1568795</v>
      </c>
      <c r="J223" s="15" t="str">
        <f>HYPERLINK(Tabla3[[#This Row],[Link1]],"Link")</f>
        <v>Link</v>
      </c>
    </row>
    <row r="224" spans="1:10" ht="48" customHeight="1" x14ac:dyDescent="0.25">
      <c r="A224" s="12">
        <v>1568797</v>
      </c>
      <c r="B224" s="12" t="s">
        <v>112</v>
      </c>
      <c r="C224" s="12" t="s">
        <v>54</v>
      </c>
      <c r="D224" s="12" t="s">
        <v>2141</v>
      </c>
      <c r="E224" s="13" t="s">
        <v>2142</v>
      </c>
      <c r="F224" s="18" t="s">
        <v>2248</v>
      </c>
      <c r="G224" s="14">
        <v>159.61000000000001</v>
      </c>
      <c r="H224" s="14">
        <f>IF(Tabla3[[#This Row],[Precio]]&gt;=1001,Tabla3[[#This Row],[Precio]]-(Tabla3[[#This Row],[Precio]]*2.5%),IF(Tabla3[[#This Row],[Precio]]&gt;=251,Tabla3[[#This Row],[Precio]]-(Tabla3[[#This Row],[Precio]]*2%),IF(Tabla3[[#This Row],[Precio]]&gt;=50,Tabla3[[#This Row],[Precio]]-(Tabla3[[#This Row],[Precio]]*0.5%),Tabla3[[#This Row],[Precio]])))</f>
        <v>158.81195000000002</v>
      </c>
      <c r="I224" s="15" t="str">
        <f>HYPERLINK(CONCATENATE("http://www.mercadopublico.cl/TiendaFicha/Ficha?idProducto=",Tabla3[[#This Row],[ID]]))</f>
        <v>http://www.mercadopublico.cl/TiendaFicha/Ficha?idProducto=1568797</v>
      </c>
      <c r="J224" s="15" t="str">
        <f>HYPERLINK(Tabla3[[#This Row],[Link1]],"Link")</f>
        <v>Link</v>
      </c>
    </row>
    <row r="225" spans="1:10" ht="48" customHeight="1" x14ac:dyDescent="0.25">
      <c r="A225" s="12">
        <v>1568798</v>
      </c>
      <c r="B225" s="12" t="s">
        <v>112</v>
      </c>
      <c r="C225" s="12" t="s">
        <v>54</v>
      </c>
      <c r="D225" s="12" t="s">
        <v>2143</v>
      </c>
      <c r="E225" s="13" t="s">
        <v>2144</v>
      </c>
      <c r="F225" s="18" t="s">
        <v>2249</v>
      </c>
      <c r="G225" s="14">
        <v>159.61000000000001</v>
      </c>
      <c r="H225" s="14">
        <f>IF(Tabla3[[#This Row],[Precio]]&gt;=1001,Tabla3[[#This Row],[Precio]]-(Tabla3[[#This Row],[Precio]]*2.5%),IF(Tabla3[[#This Row],[Precio]]&gt;=251,Tabla3[[#This Row],[Precio]]-(Tabla3[[#This Row],[Precio]]*2%),IF(Tabla3[[#This Row],[Precio]]&gt;=50,Tabla3[[#This Row],[Precio]]-(Tabla3[[#This Row],[Precio]]*0.5%),Tabla3[[#This Row],[Precio]])))</f>
        <v>158.81195000000002</v>
      </c>
      <c r="I225" s="15" t="str">
        <f>HYPERLINK(CONCATENATE("http://www.mercadopublico.cl/TiendaFicha/Ficha?idProducto=",Tabla3[[#This Row],[ID]]))</f>
        <v>http://www.mercadopublico.cl/TiendaFicha/Ficha?idProducto=1568798</v>
      </c>
      <c r="J225" s="15" t="str">
        <f>HYPERLINK(Tabla3[[#This Row],[Link1]],"Link")</f>
        <v>Link</v>
      </c>
    </row>
    <row r="226" spans="1:10" ht="48" customHeight="1" x14ac:dyDescent="0.25">
      <c r="A226" s="12">
        <v>1568800</v>
      </c>
      <c r="B226" s="12" t="s">
        <v>112</v>
      </c>
      <c r="C226" s="12" t="s">
        <v>54</v>
      </c>
      <c r="D226" s="12" t="s">
        <v>2145</v>
      </c>
      <c r="E226" s="13" t="s">
        <v>2146</v>
      </c>
      <c r="F226" s="18" t="s">
        <v>2250</v>
      </c>
      <c r="G226" s="14">
        <v>159.61000000000001</v>
      </c>
      <c r="H226" s="14">
        <f>IF(Tabla3[[#This Row],[Precio]]&gt;=1001,Tabla3[[#This Row],[Precio]]-(Tabla3[[#This Row],[Precio]]*2.5%),IF(Tabla3[[#This Row],[Precio]]&gt;=251,Tabla3[[#This Row],[Precio]]-(Tabla3[[#This Row],[Precio]]*2%),IF(Tabla3[[#This Row],[Precio]]&gt;=50,Tabla3[[#This Row],[Precio]]-(Tabla3[[#This Row],[Precio]]*0.5%),Tabla3[[#This Row],[Precio]])))</f>
        <v>158.81195000000002</v>
      </c>
      <c r="I226" s="15" t="str">
        <f>HYPERLINK(CONCATENATE("http://www.mercadopublico.cl/TiendaFicha/Ficha?idProducto=",Tabla3[[#This Row],[ID]]))</f>
        <v>http://www.mercadopublico.cl/TiendaFicha/Ficha?idProducto=1568800</v>
      </c>
      <c r="J226" s="15" t="str">
        <f>HYPERLINK(Tabla3[[#This Row],[Link1]],"Link")</f>
        <v>Link</v>
      </c>
    </row>
    <row r="227" spans="1:10" ht="48" customHeight="1" x14ac:dyDescent="0.25">
      <c r="A227" s="12">
        <v>1568802</v>
      </c>
      <c r="B227" s="12" t="s">
        <v>112</v>
      </c>
      <c r="C227" s="12" t="s">
        <v>54</v>
      </c>
      <c r="D227" s="12" t="s">
        <v>2147</v>
      </c>
      <c r="E227" s="13" t="s">
        <v>2148</v>
      </c>
      <c r="F227" s="18" t="s">
        <v>2251</v>
      </c>
      <c r="G227" s="14">
        <v>159.61000000000001</v>
      </c>
      <c r="H227" s="14">
        <f>IF(Tabla3[[#This Row],[Precio]]&gt;=1001,Tabla3[[#This Row],[Precio]]-(Tabla3[[#This Row],[Precio]]*2.5%),IF(Tabla3[[#This Row],[Precio]]&gt;=251,Tabla3[[#This Row],[Precio]]-(Tabla3[[#This Row],[Precio]]*2%),IF(Tabla3[[#This Row],[Precio]]&gt;=50,Tabla3[[#This Row],[Precio]]-(Tabla3[[#This Row],[Precio]]*0.5%),Tabla3[[#This Row],[Precio]])))</f>
        <v>158.81195000000002</v>
      </c>
      <c r="I227" s="15" t="str">
        <f>HYPERLINK(CONCATENATE("http://www.mercadopublico.cl/TiendaFicha/Ficha?idProducto=",Tabla3[[#This Row],[ID]]))</f>
        <v>http://www.mercadopublico.cl/TiendaFicha/Ficha?idProducto=1568802</v>
      </c>
      <c r="J227" s="15" t="str">
        <f>HYPERLINK(Tabla3[[#This Row],[Link1]],"Link")</f>
        <v>Link</v>
      </c>
    </row>
    <row r="228" spans="1:10" ht="48" customHeight="1" x14ac:dyDescent="0.25">
      <c r="A228" s="12">
        <v>1568803</v>
      </c>
      <c r="B228" s="12" t="s">
        <v>112</v>
      </c>
      <c r="C228" s="12" t="s">
        <v>54</v>
      </c>
      <c r="D228" s="12" t="s">
        <v>1494</v>
      </c>
      <c r="E228" s="13" t="s">
        <v>1495</v>
      </c>
      <c r="F228" s="18" t="s">
        <v>1496</v>
      </c>
      <c r="G228" s="14">
        <v>180</v>
      </c>
      <c r="H228" s="14">
        <f>IF(Tabla3[[#This Row],[Precio]]&gt;=1001,Tabla3[[#This Row],[Precio]]-(Tabla3[[#This Row],[Precio]]*2.5%),IF(Tabla3[[#This Row],[Precio]]&gt;=251,Tabla3[[#This Row],[Precio]]-(Tabla3[[#This Row],[Precio]]*2%),IF(Tabla3[[#This Row],[Precio]]&gt;=50,Tabla3[[#This Row],[Precio]]-(Tabla3[[#This Row],[Precio]]*0.5%),Tabla3[[#This Row],[Precio]])))</f>
        <v>179.1</v>
      </c>
      <c r="I228" s="15" t="str">
        <f>HYPERLINK(CONCATENATE("http://www.mercadopublico.cl/TiendaFicha/Ficha?idProducto=",Tabla3[[#This Row],[ID]]))</f>
        <v>http://www.mercadopublico.cl/TiendaFicha/Ficha?idProducto=1568803</v>
      </c>
      <c r="J228" s="15" t="str">
        <f>HYPERLINK(Tabla3[[#This Row],[Link1]],"Link")</f>
        <v>Link</v>
      </c>
    </row>
    <row r="229" spans="1:10" ht="48" customHeight="1" x14ac:dyDescent="0.25">
      <c r="A229" s="12">
        <v>1568805</v>
      </c>
      <c r="B229" s="12" t="s">
        <v>112</v>
      </c>
      <c r="C229" s="12" t="s">
        <v>54</v>
      </c>
      <c r="D229" s="12" t="s">
        <v>1497</v>
      </c>
      <c r="E229" s="13" t="s">
        <v>1498</v>
      </c>
      <c r="F229" s="18" t="s">
        <v>1499</v>
      </c>
      <c r="G229" s="14">
        <v>180</v>
      </c>
      <c r="H229" s="14">
        <f>IF(Tabla3[[#This Row],[Precio]]&gt;=1001,Tabla3[[#This Row],[Precio]]-(Tabla3[[#This Row],[Precio]]*2.5%),IF(Tabla3[[#This Row],[Precio]]&gt;=251,Tabla3[[#This Row],[Precio]]-(Tabla3[[#This Row],[Precio]]*2%),IF(Tabla3[[#This Row],[Precio]]&gt;=50,Tabla3[[#This Row],[Precio]]-(Tabla3[[#This Row],[Precio]]*0.5%),Tabla3[[#This Row],[Precio]])))</f>
        <v>179.1</v>
      </c>
      <c r="I229" s="15" t="str">
        <f>HYPERLINK(CONCATENATE("http://www.mercadopublico.cl/TiendaFicha/Ficha?idProducto=",Tabla3[[#This Row],[ID]]))</f>
        <v>http://www.mercadopublico.cl/TiendaFicha/Ficha?idProducto=1568805</v>
      </c>
      <c r="J229" s="15" t="str">
        <f>HYPERLINK(Tabla3[[#This Row],[Link1]],"Link")</f>
        <v>Link</v>
      </c>
    </row>
    <row r="230" spans="1:10" ht="48" customHeight="1" x14ac:dyDescent="0.25">
      <c r="A230" s="12">
        <v>1568806</v>
      </c>
      <c r="B230" s="12" t="s">
        <v>112</v>
      </c>
      <c r="C230" s="12" t="s">
        <v>54</v>
      </c>
      <c r="D230" s="12" t="s">
        <v>1500</v>
      </c>
      <c r="E230" s="13" t="s">
        <v>1501</v>
      </c>
      <c r="F230" s="18" t="s">
        <v>1502</v>
      </c>
      <c r="G230" s="14">
        <v>180</v>
      </c>
      <c r="H230" s="14">
        <f>IF(Tabla3[[#This Row],[Precio]]&gt;=1001,Tabla3[[#This Row],[Precio]]-(Tabla3[[#This Row],[Precio]]*2.5%),IF(Tabla3[[#This Row],[Precio]]&gt;=251,Tabla3[[#This Row],[Precio]]-(Tabla3[[#This Row],[Precio]]*2%),IF(Tabla3[[#This Row],[Precio]]&gt;=50,Tabla3[[#This Row],[Precio]]-(Tabla3[[#This Row],[Precio]]*0.5%),Tabla3[[#This Row],[Precio]])))</f>
        <v>179.1</v>
      </c>
      <c r="I230" s="15" t="str">
        <f>HYPERLINK(CONCATENATE("http://www.mercadopublico.cl/TiendaFicha/Ficha?idProducto=",Tabla3[[#This Row],[ID]]))</f>
        <v>http://www.mercadopublico.cl/TiendaFicha/Ficha?idProducto=1568806</v>
      </c>
      <c r="J230" s="15" t="str">
        <f>HYPERLINK(Tabla3[[#This Row],[Link1]],"Link")</f>
        <v>Link</v>
      </c>
    </row>
    <row r="231" spans="1:10" ht="48" customHeight="1" x14ac:dyDescent="0.25">
      <c r="A231" s="12">
        <v>1568808</v>
      </c>
      <c r="B231" s="12" t="s">
        <v>112</v>
      </c>
      <c r="C231" s="12" t="s">
        <v>54</v>
      </c>
      <c r="D231" s="12" t="s">
        <v>1503</v>
      </c>
      <c r="E231" s="13" t="s">
        <v>1504</v>
      </c>
      <c r="F231" s="18" t="s">
        <v>1505</v>
      </c>
      <c r="G231" s="14">
        <v>180</v>
      </c>
      <c r="H231" s="14">
        <f>IF(Tabla3[[#This Row],[Precio]]&gt;=1001,Tabla3[[#This Row],[Precio]]-(Tabla3[[#This Row],[Precio]]*2.5%),IF(Tabla3[[#This Row],[Precio]]&gt;=251,Tabla3[[#This Row],[Precio]]-(Tabla3[[#This Row],[Precio]]*2%),IF(Tabla3[[#This Row],[Precio]]&gt;=50,Tabla3[[#This Row],[Precio]]-(Tabla3[[#This Row],[Precio]]*0.5%),Tabla3[[#This Row],[Precio]])))</f>
        <v>179.1</v>
      </c>
      <c r="I231" s="15" t="str">
        <f>HYPERLINK(CONCATENATE("http://www.mercadopublico.cl/TiendaFicha/Ficha?idProducto=",Tabla3[[#This Row],[ID]]))</f>
        <v>http://www.mercadopublico.cl/TiendaFicha/Ficha?idProducto=1568808</v>
      </c>
      <c r="J231" s="15" t="str">
        <f>HYPERLINK(Tabla3[[#This Row],[Link1]],"Link")</f>
        <v>Link</v>
      </c>
    </row>
    <row r="232" spans="1:10" ht="48" customHeight="1" x14ac:dyDescent="0.25">
      <c r="A232" s="12">
        <v>1568809</v>
      </c>
      <c r="B232" s="12" t="s">
        <v>112</v>
      </c>
      <c r="C232" s="12" t="s">
        <v>54</v>
      </c>
      <c r="D232" s="12" t="s">
        <v>1506</v>
      </c>
      <c r="E232" s="13" t="s">
        <v>1507</v>
      </c>
      <c r="F232" s="18" t="s">
        <v>1508</v>
      </c>
      <c r="G232" s="14">
        <v>180</v>
      </c>
      <c r="H232" s="14">
        <f>IF(Tabla3[[#This Row],[Precio]]&gt;=1001,Tabla3[[#This Row],[Precio]]-(Tabla3[[#This Row],[Precio]]*2.5%),IF(Tabla3[[#This Row],[Precio]]&gt;=251,Tabla3[[#This Row],[Precio]]-(Tabla3[[#This Row],[Precio]]*2%),IF(Tabla3[[#This Row],[Precio]]&gt;=50,Tabla3[[#This Row],[Precio]]-(Tabla3[[#This Row],[Precio]]*0.5%),Tabla3[[#This Row],[Precio]])))</f>
        <v>179.1</v>
      </c>
      <c r="I232" s="15" t="str">
        <f>HYPERLINK(CONCATENATE("http://www.mercadopublico.cl/TiendaFicha/Ficha?idProducto=",Tabla3[[#This Row],[ID]]))</f>
        <v>http://www.mercadopublico.cl/TiendaFicha/Ficha?idProducto=1568809</v>
      </c>
      <c r="J232" s="15" t="str">
        <f>HYPERLINK(Tabla3[[#This Row],[Link1]],"Link")</f>
        <v>Link</v>
      </c>
    </row>
    <row r="233" spans="1:10" ht="48" customHeight="1" x14ac:dyDescent="0.25">
      <c r="A233" s="12">
        <v>1568810</v>
      </c>
      <c r="B233" s="12" t="s">
        <v>112</v>
      </c>
      <c r="C233" s="12" t="s">
        <v>54</v>
      </c>
      <c r="D233" s="12" t="s">
        <v>2149</v>
      </c>
      <c r="E233" s="13" t="s">
        <v>2150</v>
      </c>
      <c r="F233" s="18" t="s">
        <v>2252</v>
      </c>
      <c r="G233" s="14">
        <v>166.95</v>
      </c>
      <c r="H233" s="14">
        <f>IF(Tabla3[[#This Row],[Precio]]&gt;=1001,Tabla3[[#This Row],[Precio]]-(Tabla3[[#This Row],[Precio]]*2.5%),IF(Tabla3[[#This Row],[Precio]]&gt;=251,Tabla3[[#This Row],[Precio]]-(Tabla3[[#This Row],[Precio]]*2%),IF(Tabla3[[#This Row],[Precio]]&gt;=50,Tabla3[[#This Row],[Precio]]-(Tabla3[[#This Row],[Precio]]*0.5%),Tabla3[[#This Row],[Precio]])))</f>
        <v>166.11524999999997</v>
      </c>
      <c r="I233" s="15" t="str">
        <f>HYPERLINK(CONCATENATE("http://www.mercadopublico.cl/TiendaFicha/Ficha?idProducto=",Tabla3[[#This Row],[ID]]))</f>
        <v>http://www.mercadopublico.cl/TiendaFicha/Ficha?idProducto=1568810</v>
      </c>
      <c r="J233" s="15" t="str">
        <f>HYPERLINK(Tabla3[[#This Row],[Link1]],"Link")</f>
        <v>Link</v>
      </c>
    </row>
    <row r="234" spans="1:10" ht="48" customHeight="1" x14ac:dyDescent="0.25">
      <c r="A234" s="12">
        <v>1568812</v>
      </c>
      <c r="B234" s="12" t="s">
        <v>112</v>
      </c>
      <c r="C234" s="12" t="s">
        <v>54</v>
      </c>
      <c r="D234" s="12" t="s">
        <v>2151</v>
      </c>
      <c r="E234" s="13" t="s">
        <v>2152</v>
      </c>
      <c r="F234" s="18" t="s">
        <v>2253</v>
      </c>
      <c r="G234" s="14">
        <v>166.95</v>
      </c>
      <c r="H234" s="14">
        <f>IF(Tabla3[[#This Row],[Precio]]&gt;=1001,Tabla3[[#This Row],[Precio]]-(Tabla3[[#This Row],[Precio]]*2.5%),IF(Tabla3[[#This Row],[Precio]]&gt;=251,Tabla3[[#This Row],[Precio]]-(Tabla3[[#This Row],[Precio]]*2%),IF(Tabla3[[#This Row],[Precio]]&gt;=50,Tabla3[[#This Row],[Precio]]-(Tabla3[[#This Row],[Precio]]*0.5%),Tabla3[[#This Row],[Precio]])))</f>
        <v>166.11524999999997</v>
      </c>
      <c r="I234" s="15" t="str">
        <f>HYPERLINK(CONCATENATE("http://www.mercadopublico.cl/TiendaFicha/Ficha?idProducto=",Tabla3[[#This Row],[ID]]))</f>
        <v>http://www.mercadopublico.cl/TiendaFicha/Ficha?idProducto=1568812</v>
      </c>
      <c r="J234" s="15" t="str">
        <f>HYPERLINK(Tabla3[[#This Row],[Link1]],"Link")</f>
        <v>Link</v>
      </c>
    </row>
    <row r="235" spans="1:10" ht="48" customHeight="1" x14ac:dyDescent="0.25">
      <c r="A235" s="12">
        <v>1568813</v>
      </c>
      <c r="B235" s="12" t="s">
        <v>112</v>
      </c>
      <c r="C235" s="12" t="s">
        <v>54</v>
      </c>
      <c r="D235" s="12" t="s">
        <v>1509</v>
      </c>
      <c r="E235" s="13" t="s">
        <v>1510</v>
      </c>
      <c r="F235" s="18" t="s">
        <v>1511</v>
      </c>
      <c r="G235" s="14">
        <v>180</v>
      </c>
      <c r="H235" s="14">
        <f>IF(Tabla3[[#This Row],[Precio]]&gt;=1001,Tabla3[[#This Row],[Precio]]-(Tabla3[[#This Row],[Precio]]*2.5%),IF(Tabla3[[#This Row],[Precio]]&gt;=251,Tabla3[[#This Row],[Precio]]-(Tabla3[[#This Row],[Precio]]*2%),IF(Tabla3[[#This Row],[Precio]]&gt;=50,Tabla3[[#This Row],[Precio]]-(Tabla3[[#This Row],[Precio]]*0.5%),Tabla3[[#This Row],[Precio]])))</f>
        <v>179.1</v>
      </c>
      <c r="I235" s="15" t="str">
        <f>HYPERLINK(CONCATENATE("http://www.mercadopublico.cl/TiendaFicha/Ficha?idProducto=",Tabla3[[#This Row],[ID]]))</f>
        <v>http://www.mercadopublico.cl/TiendaFicha/Ficha?idProducto=1568813</v>
      </c>
      <c r="J235" s="15" t="str">
        <f>HYPERLINK(Tabla3[[#This Row],[Link1]],"Link")</f>
        <v>Link</v>
      </c>
    </row>
    <row r="236" spans="1:10" ht="48" customHeight="1" x14ac:dyDescent="0.25">
      <c r="A236" s="12">
        <v>1153015</v>
      </c>
      <c r="B236" s="12" t="s">
        <v>112</v>
      </c>
      <c r="C236" s="12" t="s">
        <v>54</v>
      </c>
      <c r="D236" s="12" t="s">
        <v>1039</v>
      </c>
      <c r="E236" s="13" t="s">
        <v>1040</v>
      </c>
      <c r="F236" s="18" t="s">
        <v>1223</v>
      </c>
      <c r="G236" s="14">
        <v>24.76</v>
      </c>
      <c r="H236" s="14">
        <f>IF(Tabla3[[#This Row],[Precio]]&gt;=1001,Tabla3[[#This Row],[Precio]]-(Tabla3[[#This Row],[Precio]]*2.5%),IF(Tabla3[[#This Row],[Precio]]&gt;=251,Tabla3[[#This Row],[Precio]]-(Tabla3[[#This Row],[Precio]]*2%),IF(Tabla3[[#This Row],[Precio]]&gt;=50,Tabla3[[#This Row],[Precio]]-(Tabla3[[#This Row],[Precio]]*0.5%),Tabla3[[#This Row],[Precio]])))</f>
        <v>24.76</v>
      </c>
      <c r="I236" s="15" t="str">
        <f>HYPERLINK(CONCATENATE("http://www.mercadopublico.cl/TiendaFicha/Ficha?idProducto=",Tabla3[[#This Row],[ID]]))</f>
        <v>http://www.mercadopublico.cl/TiendaFicha/Ficha?idProducto=1153015</v>
      </c>
      <c r="J236" s="15" t="str">
        <f>HYPERLINK(Tabla3[[#This Row],[Link1]],"Link")</f>
        <v>Link</v>
      </c>
    </row>
    <row r="237" spans="1:10" ht="48" customHeight="1" x14ac:dyDescent="0.25">
      <c r="A237" s="12">
        <v>1164660</v>
      </c>
      <c r="B237" s="12" t="s">
        <v>112</v>
      </c>
      <c r="C237" s="12" t="s">
        <v>54</v>
      </c>
      <c r="D237" s="12" t="s">
        <v>1393</v>
      </c>
      <c r="E237" s="13" t="s">
        <v>1394</v>
      </c>
      <c r="F237" s="18" t="s">
        <v>1417</v>
      </c>
      <c r="G237" s="14">
        <v>32.94</v>
      </c>
      <c r="H237" s="14">
        <f>IF(Tabla3[[#This Row],[Precio]]&gt;=1001,Tabla3[[#This Row],[Precio]]-(Tabla3[[#This Row],[Precio]]*2.5%),IF(Tabla3[[#This Row],[Precio]]&gt;=251,Tabla3[[#This Row],[Precio]]-(Tabla3[[#This Row],[Precio]]*2%),IF(Tabla3[[#This Row],[Precio]]&gt;=50,Tabla3[[#This Row],[Precio]]-(Tabla3[[#This Row],[Precio]]*0.5%),Tabla3[[#This Row],[Precio]])))</f>
        <v>32.94</v>
      </c>
      <c r="I237" s="15" t="str">
        <f>HYPERLINK(CONCATENATE("http://www.mercadopublico.cl/TiendaFicha/Ficha?idProducto=",Tabla3[[#This Row],[ID]]))</f>
        <v>http://www.mercadopublico.cl/TiendaFicha/Ficha?idProducto=1164660</v>
      </c>
      <c r="J237" s="15" t="str">
        <f>HYPERLINK(Tabla3[[#This Row],[Link1]],"Link")</f>
        <v>Link</v>
      </c>
    </row>
    <row r="238" spans="1:10" ht="48" customHeight="1" x14ac:dyDescent="0.25">
      <c r="A238" s="12">
        <v>1164662</v>
      </c>
      <c r="B238" s="12" t="s">
        <v>112</v>
      </c>
      <c r="C238" s="12" t="s">
        <v>54</v>
      </c>
      <c r="D238" s="12" t="s">
        <v>1567</v>
      </c>
      <c r="E238" s="13" t="s">
        <v>1568</v>
      </c>
      <c r="F238" s="18" t="s">
        <v>1556</v>
      </c>
      <c r="G238" s="14">
        <v>34.56</v>
      </c>
      <c r="H238" s="14">
        <f>IF(Tabla3[[#This Row],[Precio]]&gt;=1001,Tabla3[[#This Row],[Precio]]-(Tabla3[[#This Row],[Precio]]*2.5%),IF(Tabla3[[#This Row],[Precio]]&gt;=251,Tabla3[[#This Row],[Precio]]-(Tabla3[[#This Row],[Precio]]*2%),IF(Tabla3[[#This Row],[Precio]]&gt;=50,Tabla3[[#This Row],[Precio]]-(Tabla3[[#This Row],[Precio]]*0.5%),Tabla3[[#This Row],[Precio]])))</f>
        <v>34.56</v>
      </c>
      <c r="I238" s="15" t="str">
        <f>HYPERLINK(CONCATENATE("http://www.mercadopublico.cl/TiendaFicha/Ficha?idProducto=",Tabla3[[#This Row],[ID]]))</f>
        <v>http://www.mercadopublico.cl/TiendaFicha/Ficha?idProducto=1164662</v>
      </c>
      <c r="J238" s="15" t="str">
        <f>HYPERLINK(Tabla3[[#This Row],[Link1]],"Link")</f>
        <v>Link</v>
      </c>
    </row>
    <row r="239" spans="1:10" ht="48" customHeight="1" x14ac:dyDescent="0.25">
      <c r="A239" s="12">
        <v>1164663</v>
      </c>
      <c r="B239" s="12" t="s">
        <v>112</v>
      </c>
      <c r="C239" s="12" t="s">
        <v>54</v>
      </c>
      <c r="D239" s="12" t="s">
        <v>468</v>
      </c>
      <c r="E239" s="13" t="s">
        <v>688</v>
      </c>
      <c r="F239" s="18" t="s">
        <v>469</v>
      </c>
      <c r="G239" s="14">
        <v>29.45</v>
      </c>
      <c r="H239" s="14">
        <f>IF(Tabla3[[#This Row],[Precio]]&gt;=1001,Tabla3[[#This Row],[Precio]]-(Tabla3[[#This Row],[Precio]]*2.5%),IF(Tabla3[[#This Row],[Precio]]&gt;=251,Tabla3[[#This Row],[Precio]]-(Tabla3[[#This Row],[Precio]]*2%),IF(Tabla3[[#This Row],[Precio]]&gt;=50,Tabla3[[#This Row],[Precio]]-(Tabla3[[#This Row],[Precio]]*0.5%),Tabla3[[#This Row],[Precio]])))</f>
        <v>29.45</v>
      </c>
      <c r="I239" s="15" t="str">
        <f>HYPERLINK(CONCATENATE("http://www.mercadopublico.cl/TiendaFicha/Ficha?idProducto=",Tabla3[[#This Row],[ID]]))</f>
        <v>http://www.mercadopublico.cl/TiendaFicha/Ficha?idProducto=1164663</v>
      </c>
      <c r="J239" s="15" t="str">
        <f>HYPERLINK(Tabla3[[#This Row],[Link1]],"Link")</f>
        <v>Link</v>
      </c>
    </row>
    <row r="240" spans="1:10" ht="48" customHeight="1" x14ac:dyDescent="0.25">
      <c r="A240" s="12">
        <v>1164664</v>
      </c>
      <c r="B240" s="12" t="s">
        <v>112</v>
      </c>
      <c r="C240" s="12" t="s">
        <v>54</v>
      </c>
      <c r="D240" s="12" t="s">
        <v>470</v>
      </c>
      <c r="E240" s="13" t="s">
        <v>689</v>
      </c>
      <c r="F240" s="18" t="s">
        <v>471</v>
      </c>
      <c r="G240" s="14">
        <v>29.71</v>
      </c>
      <c r="H240" s="14">
        <f>IF(Tabla3[[#This Row],[Precio]]&gt;=1001,Tabla3[[#This Row],[Precio]]-(Tabla3[[#This Row],[Precio]]*2.5%),IF(Tabla3[[#This Row],[Precio]]&gt;=251,Tabla3[[#This Row],[Precio]]-(Tabla3[[#This Row],[Precio]]*2%),IF(Tabla3[[#This Row],[Precio]]&gt;=50,Tabla3[[#This Row],[Precio]]-(Tabla3[[#This Row],[Precio]]*0.5%),Tabla3[[#This Row],[Precio]])))</f>
        <v>29.71</v>
      </c>
      <c r="I240" s="15" t="str">
        <f>HYPERLINK(CONCATENATE("http://www.mercadopublico.cl/TiendaFicha/Ficha?idProducto=",Tabla3[[#This Row],[ID]]))</f>
        <v>http://www.mercadopublico.cl/TiendaFicha/Ficha?idProducto=1164664</v>
      </c>
      <c r="J240" s="15" t="str">
        <f>HYPERLINK(Tabla3[[#This Row],[Link1]],"Link")</f>
        <v>Link</v>
      </c>
    </row>
    <row r="241" spans="1:10" ht="48" customHeight="1" x14ac:dyDescent="0.25">
      <c r="A241" s="12">
        <v>1163786</v>
      </c>
      <c r="B241" s="12" t="s">
        <v>112</v>
      </c>
      <c r="C241" s="12" t="s">
        <v>54</v>
      </c>
      <c r="D241" s="12" t="s">
        <v>404</v>
      </c>
      <c r="E241" s="13" t="s">
        <v>691</v>
      </c>
      <c r="F241" s="18" t="s">
        <v>405</v>
      </c>
      <c r="G241" s="14">
        <v>18.809999999999999</v>
      </c>
      <c r="H241" s="14">
        <f>IF(Tabla3[[#This Row],[Precio]]&gt;=1001,Tabla3[[#This Row],[Precio]]-(Tabla3[[#This Row],[Precio]]*2.5%),IF(Tabla3[[#This Row],[Precio]]&gt;=251,Tabla3[[#This Row],[Precio]]-(Tabla3[[#This Row],[Precio]]*2%),IF(Tabla3[[#This Row],[Precio]]&gt;=50,Tabla3[[#This Row],[Precio]]-(Tabla3[[#This Row],[Precio]]*0.5%),Tabla3[[#This Row],[Precio]])))</f>
        <v>18.809999999999999</v>
      </c>
      <c r="I241" s="15" t="str">
        <f>HYPERLINK(CONCATENATE("http://www.mercadopublico.cl/TiendaFicha/Ficha?idProducto=",Tabla3[[#This Row],[ID]]))</f>
        <v>http://www.mercadopublico.cl/TiendaFicha/Ficha?idProducto=1163786</v>
      </c>
      <c r="J241" s="15" t="str">
        <f>HYPERLINK(Tabla3[[#This Row],[Link1]],"Link")</f>
        <v>Link</v>
      </c>
    </row>
    <row r="242" spans="1:10" ht="48" customHeight="1" x14ac:dyDescent="0.25">
      <c r="A242" s="12">
        <v>1163405</v>
      </c>
      <c r="B242" s="12" t="s">
        <v>112</v>
      </c>
      <c r="C242" s="12" t="s">
        <v>54</v>
      </c>
      <c r="D242" s="12" t="s">
        <v>934</v>
      </c>
      <c r="E242" s="13" t="s">
        <v>935</v>
      </c>
      <c r="F242" s="18" t="s">
        <v>936</v>
      </c>
      <c r="G242" s="14">
        <v>22</v>
      </c>
      <c r="H242" s="14">
        <f>IF(Tabla3[[#This Row],[Precio]]&gt;=1001,Tabla3[[#This Row],[Precio]]-(Tabla3[[#This Row],[Precio]]*2.5%),IF(Tabla3[[#This Row],[Precio]]&gt;=251,Tabla3[[#This Row],[Precio]]-(Tabla3[[#This Row],[Precio]]*2%),IF(Tabla3[[#This Row],[Precio]]&gt;=50,Tabla3[[#This Row],[Precio]]-(Tabla3[[#This Row],[Precio]]*0.5%),Tabla3[[#This Row],[Precio]])))</f>
        <v>22</v>
      </c>
      <c r="I242" s="15" t="str">
        <f>HYPERLINK(CONCATENATE("http://www.mercadopublico.cl/TiendaFicha/Ficha?idProducto=",Tabla3[[#This Row],[ID]]))</f>
        <v>http://www.mercadopublico.cl/TiendaFicha/Ficha?idProducto=1163405</v>
      </c>
      <c r="J242" s="15" t="str">
        <f>HYPERLINK(Tabla3[[#This Row],[Link1]],"Link")</f>
        <v>Link</v>
      </c>
    </row>
    <row r="243" spans="1:10" ht="48" customHeight="1" x14ac:dyDescent="0.25">
      <c r="A243" s="12">
        <v>1125435</v>
      </c>
      <c r="B243" s="12" t="s">
        <v>112</v>
      </c>
      <c r="C243" s="12" t="s">
        <v>54</v>
      </c>
      <c r="D243" s="12" t="s">
        <v>1731</v>
      </c>
      <c r="E243" s="13" t="s">
        <v>1732</v>
      </c>
      <c r="F243" s="18" t="s">
        <v>1733</v>
      </c>
      <c r="G243" s="14">
        <v>79.27</v>
      </c>
      <c r="H243" s="14">
        <f>IF(Tabla3[[#This Row],[Precio]]&gt;=1001,Tabla3[[#This Row],[Precio]]-(Tabla3[[#This Row],[Precio]]*2.5%),IF(Tabla3[[#This Row],[Precio]]&gt;=251,Tabla3[[#This Row],[Precio]]-(Tabla3[[#This Row],[Precio]]*2%),IF(Tabla3[[#This Row],[Precio]]&gt;=50,Tabla3[[#This Row],[Precio]]-(Tabla3[[#This Row],[Precio]]*0.5%),Tabla3[[#This Row],[Precio]])))</f>
        <v>78.873649999999998</v>
      </c>
      <c r="I243" s="15" t="str">
        <f>HYPERLINK(CONCATENATE("http://www.mercadopublico.cl/TiendaFicha/Ficha?idProducto=",Tabla3[[#This Row],[ID]]))</f>
        <v>http://www.mercadopublico.cl/TiendaFicha/Ficha?idProducto=1125435</v>
      </c>
      <c r="J243" s="15" t="str">
        <f>HYPERLINK(Tabla3[[#This Row],[Link1]],"Link")</f>
        <v>Link</v>
      </c>
    </row>
    <row r="244" spans="1:10" ht="48" customHeight="1" x14ac:dyDescent="0.25">
      <c r="A244" s="12">
        <v>1125446</v>
      </c>
      <c r="B244" s="12" t="s">
        <v>112</v>
      </c>
      <c r="C244" s="12" t="s">
        <v>54</v>
      </c>
      <c r="D244" s="12" t="s">
        <v>450</v>
      </c>
      <c r="E244" s="13" t="s">
        <v>681</v>
      </c>
      <c r="F244" s="18" t="s">
        <v>451</v>
      </c>
      <c r="G244" s="14">
        <v>82.23</v>
      </c>
      <c r="H244" s="14">
        <f>IF(Tabla3[[#This Row],[Precio]]&gt;=1001,Tabla3[[#This Row],[Precio]]-(Tabla3[[#This Row],[Precio]]*2.5%),IF(Tabla3[[#This Row],[Precio]]&gt;=251,Tabla3[[#This Row],[Precio]]-(Tabla3[[#This Row],[Precio]]*2%),IF(Tabla3[[#This Row],[Precio]]&gt;=50,Tabla3[[#This Row],[Precio]]-(Tabla3[[#This Row],[Precio]]*0.5%),Tabla3[[#This Row],[Precio]])))</f>
        <v>81.818849999999998</v>
      </c>
      <c r="I244" s="15" t="str">
        <f>HYPERLINK(CONCATENATE("http://www.mercadopublico.cl/TiendaFicha/Ficha?idProducto=",Tabla3[[#This Row],[ID]]))</f>
        <v>http://www.mercadopublico.cl/TiendaFicha/Ficha?idProducto=1125446</v>
      </c>
      <c r="J244" s="15" t="str">
        <f>HYPERLINK(Tabla3[[#This Row],[Link1]],"Link")</f>
        <v>Link</v>
      </c>
    </row>
    <row r="245" spans="1:10" ht="48" customHeight="1" x14ac:dyDescent="0.25">
      <c r="A245" s="12">
        <v>1125452</v>
      </c>
      <c r="B245" s="12" t="s">
        <v>112</v>
      </c>
      <c r="C245" s="12" t="s">
        <v>54</v>
      </c>
      <c r="D245" s="12" t="s">
        <v>452</v>
      </c>
      <c r="E245" s="13" t="s">
        <v>682</v>
      </c>
      <c r="F245" s="18" t="s">
        <v>453</v>
      </c>
      <c r="G245" s="14">
        <v>149.41</v>
      </c>
      <c r="H245" s="14">
        <f>IF(Tabla3[[#This Row],[Precio]]&gt;=1001,Tabla3[[#This Row],[Precio]]-(Tabla3[[#This Row],[Precio]]*2.5%),IF(Tabla3[[#This Row],[Precio]]&gt;=251,Tabla3[[#This Row],[Precio]]-(Tabla3[[#This Row],[Precio]]*2%),IF(Tabla3[[#This Row],[Precio]]&gt;=50,Tabla3[[#This Row],[Precio]]-(Tabla3[[#This Row],[Precio]]*0.5%),Tabla3[[#This Row],[Precio]])))</f>
        <v>148.66295</v>
      </c>
      <c r="I245" s="15" t="str">
        <f>HYPERLINK(CONCATENATE("http://www.mercadopublico.cl/TiendaFicha/Ficha?idProducto=",Tabla3[[#This Row],[ID]]))</f>
        <v>http://www.mercadopublico.cl/TiendaFicha/Ficha?idProducto=1125452</v>
      </c>
      <c r="J245" s="15" t="str">
        <f>HYPERLINK(Tabla3[[#This Row],[Link1]],"Link")</f>
        <v>Link</v>
      </c>
    </row>
    <row r="246" spans="1:10" ht="48" customHeight="1" x14ac:dyDescent="0.25">
      <c r="A246" s="12">
        <v>1125453</v>
      </c>
      <c r="B246" s="12" t="s">
        <v>112</v>
      </c>
      <c r="C246" s="12" t="s">
        <v>54</v>
      </c>
      <c r="D246" s="12" t="s">
        <v>454</v>
      </c>
      <c r="E246" s="13" t="s">
        <v>682</v>
      </c>
      <c r="F246" s="18" t="s">
        <v>455</v>
      </c>
      <c r="G246" s="14">
        <v>149.08000000000001</v>
      </c>
      <c r="H246" s="14">
        <f>IF(Tabla3[[#This Row],[Precio]]&gt;=1001,Tabla3[[#This Row],[Precio]]-(Tabla3[[#This Row],[Precio]]*2.5%),IF(Tabla3[[#This Row],[Precio]]&gt;=251,Tabla3[[#This Row],[Precio]]-(Tabla3[[#This Row],[Precio]]*2%),IF(Tabla3[[#This Row],[Precio]]&gt;=50,Tabla3[[#This Row],[Precio]]-(Tabla3[[#This Row],[Precio]]*0.5%),Tabla3[[#This Row],[Precio]])))</f>
        <v>148.33460000000002</v>
      </c>
      <c r="I246" s="15" t="str">
        <f>HYPERLINK(CONCATENATE("http://www.mercadopublico.cl/TiendaFicha/Ficha?idProducto=",Tabla3[[#This Row],[ID]]))</f>
        <v>http://www.mercadopublico.cl/TiendaFicha/Ficha?idProducto=1125453</v>
      </c>
      <c r="J246" s="15" t="str">
        <f>HYPERLINK(Tabla3[[#This Row],[Link1]],"Link")</f>
        <v>Link</v>
      </c>
    </row>
    <row r="247" spans="1:10" ht="48" customHeight="1" x14ac:dyDescent="0.25">
      <c r="A247" s="12">
        <v>1125454</v>
      </c>
      <c r="B247" s="12" t="s">
        <v>112</v>
      </c>
      <c r="C247" s="12" t="s">
        <v>54</v>
      </c>
      <c r="D247" s="12" t="s">
        <v>456</v>
      </c>
      <c r="E247" s="13" t="s">
        <v>683</v>
      </c>
      <c r="F247" s="18" t="s">
        <v>457</v>
      </c>
      <c r="G247" s="14">
        <v>149.41</v>
      </c>
      <c r="H247" s="14">
        <f>IF(Tabla3[[#This Row],[Precio]]&gt;=1001,Tabla3[[#This Row],[Precio]]-(Tabla3[[#This Row],[Precio]]*2.5%),IF(Tabla3[[#This Row],[Precio]]&gt;=251,Tabla3[[#This Row],[Precio]]-(Tabla3[[#This Row],[Precio]]*2%),IF(Tabla3[[#This Row],[Precio]]&gt;=50,Tabla3[[#This Row],[Precio]]-(Tabla3[[#This Row],[Precio]]*0.5%),Tabla3[[#This Row],[Precio]])))</f>
        <v>148.66295</v>
      </c>
      <c r="I247" s="15" t="str">
        <f>HYPERLINK(CONCATENATE("http://www.mercadopublico.cl/TiendaFicha/Ficha?idProducto=",Tabla3[[#This Row],[ID]]))</f>
        <v>http://www.mercadopublico.cl/TiendaFicha/Ficha?idProducto=1125454</v>
      </c>
      <c r="J247" s="15" t="str">
        <f>HYPERLINK(Tabla3[[#This Row],[Link1]],"Link")</f>
        <v>Link</v>
      </c>
    </row>
    <row r="248" spans="1:10" ht="48" customHeight="1" x14ac:dyDescent="0.25">
      <c r="A248" s="12">
        <v>1125455</v>
      </c>
      <c r="B248" s="12" t="s">
        <v>112</v>
      </c>
      <c r="C248" s="12" t="s">
        <v>54</v>
      </c>
      <c r="D248" s="12" t="s">
        <v>458</v>
      </c>
      <c r="E248" s="13" t="s">
        <v>682</v>
      </c>
      <c r="F248" s="18" t="s">
        <v>459</v>
      </c>
      <c r="G248" s="14">
        <v>149.41</v>
      </c>
      <c r="H248" s="14">
        <f>IF(Tabla3[[#This Row],[Precio]]&gt;=1001,Tabla3[[#This Row],[Precio]]-(Tabla3[[#This Row],[Precio]]*2.5%),IF(Tabla3[[#This Row],[Precio]]&gt;=251,Tabla3[[#This Row],[Precio]]-(Tabla3[[#This Row],[Precio]]*2%),IF(Tabla3[[#This Row],[Precio]]&gt;=50,Tabla3[[#This Row],[Precio]]-(Tabla3[[#This Row],[Precio]]*0.5%),Tabla3[[#This Row],[Precio]])))</f>
        <v>148.66295</v>
      </c>
      <c r="I248" s="15" t="str">
        <f>HYPERLINK(CONCATENATE("http://www.mercadopublico.cl/TiendaFicha/Ficha?idProducto=",Tabla3[[#This Row],[ID]]))</f>
        <v>http://www.mercadopublico.cl/TiendaFicha/Ficha?idProducto=1125455</v>
      </c>
      <c r="J248" s="15" t="str">
        <f>HYPERLINK(Tabla3[[#This Row],[Link1]],"Link")</f>
        <v>Link</v>
      </c>
    </row>
    <row r="249" spans="1:10" ht="48" customHeight="1" x14ac:dyDescent="0.25">
      <c r="A249" s="12">
        <v>1125456</v>
      </c>
      <c r="B249" s="12" t="s">
        <v>112</v>
      </c>
      <c r="C249" s="12" t="s">
        <v>54</v>
      </c>
      <c r="D249" s="12" t="s">
        <v>460</v>
      </c>
      <c r="E249" s="13" t="s">
        <v>682</v>
      </c>
      <c r="F249" s="18" t="s">
        <v>461</v>
      </c>
      <c r="G249" s="14">
        <v>149.41</v>
      </c>
      <c r="H249" s="14">
        <f>IF(Tabla3[[#This Row],[Precio]]&gt;=1001,Tabla3[[#This Row],[Precio]]-(Tabla3[[#This Row],[Precio]]*2.5%),IF(Tabla3[[#This Row],[Precio]]&gt;=251,Tabla3[[#This Row],[Precio]]-(Tabla3[[#This Row],[Precio]]*2%),IF(Tabla3[[#This Row],[Precio]]&gt;=50,Tabla3[[#This Row],[Precio]]-(Tabla3[[#This Row],[Precio]]*0.5%),Tabla3[[#This Row],[Precio]])))</f>
        <v>148.66295</v>
      </c>
      <c r="I249" s="15" t="str">
        <f>HYPERLINK(CONCATENATE("http://www.mercadopublico.cl/TiendaFicha/Ficha?idProducto=",Tabla3[[#This Row],[ID]]))</f>
        <v>http://www.mercadopublico.cl/TiendaFicha/Ficha?idProducto=1125456</v>
      </c>
      <c r="J249" s="15" t="str">
        <f>HYPERLINK(Tabla3[[#This Row],[Link1]],"Link")</f>
        <v>Link</v>
      </c>
    </row>
    <row r="250" spans="1:10" ht="48" customHeight="1" x14ac:dyDescent="0.25">
      <c r="A250" s="12">
        <v>1125458</v>
      </c>
      <c r="B250" s="12" t="s">
        <v>112</v>
      </c>
      <c r="C250" s="12" t="s">
        <v>54</v>
      </c>
      <c r="D250" s="12" t="s">
        <v>462</v>
      </c>
      <c r="E250" s="13" t="s">
        <v>684</v>
      </c>
      <c r="F250" s="18" t="s">
        <v>463</v>
      </c>
      <c r="G250" s="14">
        <v>205.88</v>
      </c>
      <c r="H250" s="14">
        <f>IF(Tabla3[[#This Row],[Precio]]&gt;=1001,Tabla3[[#This Row],[Precio]]-(Tabla3[[#This Row],[Precio]]*2.5%),IF(Tabla3[[#This Row],[Precio]]&gt;=251,Tabla3[[#This Row],[Precio]]-(Tabla3[[#This Row],[Precio]]*2%),IF(Tabla3[[#This Row],[Precio]]&gt;=50,Tabla3[[#This Row],[Precio]]-(Tabla3[[#This Row],[Precio]]*0.5%),Tabla3[[#This Row],[Precio]])))</f>
        <v>204.85059999999999</v>
      </c>
      <c r="I250" s="15" t="str">
        <f>HYPERLINK(CONCATENATE("http://www.mercadopublico.cl/TiendaFicha/Ficha?idProducto=",Tabla3[[#This Row],[ID]]))</f>
        <v>http://www.mercadopublico.cl/TiendaFicha/Ficha?idProducto=1125458</v>
      </c>
      <c r="J250" s="15" t="str">
        <f>HYPERLINK(Tabla3[[#This Row],[Link1]],"Link")</f>
        <v>Link</v>
      </c>
    </row>
    <row r="251" spans="1:10" ht="48" customHeight="1" x14ac:dyDescent="0.25">
      <c r="A251" s="12">
        <v>1291984</v>
      </c>
      <c r="B251" s="12" t="s">
        <v>112</v>
      </c>
      <c r="C251" s="12" t="s">
        <v>54</v>
      </c>
      <c r="D251" s="12" t="s">
        <v>1017</v>
      </c>
      <c r="E251" s="13" t="s">
        <v>1018</v>
      </c>
      <c r="F251" s="18" t="s">
        <v>1212</v>
      </c>
      <c r="G251" s="14">
        <v>168.56</v>
      </c>
      <c r="H251" s="14">
        <f>IF(Tabla3[[#This Row],[Precio]]&gt;=1001,Tabla3[[#This Row],[Precio]]-(Tabla3[[#This Row],[Precio]]*2.5%),IF(Tabla3[[#This Row],[Precio]]&gt;=251,Tabla3[[#This Row],[Precio]]-(Tabla3[[#This Row],[Precio]]*2%),IF(Tabla3[[#This Row],[Precio]]&gt;=50,Tabla3[[#This Row],[Precio]]-(Tabla3[[#This Row],[Precio]]*0.5%),Tabla3[[#This Row],[Precio]])))</f>
        <v>167.71719999999999</v>
      </c>
      <c r="I251" s="15" t="str">
        <f>HYPERLINK(CONCATENATE("http://www.mercadopublico.cl/TiendaFicha/Ficha?idProducto=",Tabla3[[#This Row],[ID]]))</f>
        <v>http://www.mercadopublico.cl/TiendaFicha/Ficha?idProducto=1291984</v>
      </c>
      <c r="J251" s="15" t="str">
        <f>HYPERLINK(Tabla3[[#This Row],[Link1]],"Link")</f>
        <v>Link</v>
      </c>
    </row>
    <row r="252" spans="1:10" ht="48" customHeight="1" x14ac:dyDescent="0.25">
      <c r="A252" s="12">
        <v>1291988</v>
      </c>
      <c r="B252" s="12" t="s">
        <v>112</v>
      </c>
      <c r="C252" s="12" t="s">
        <v>54</v>
      </c>
      <c r="D252" s="12" t="s">
        <v>401</v>
      </c>
      <c r="E252" s="13" t="s">
        <v>679</v>
      </c>
      <c r="F252" s="18" t="s">
        <v>919</v>
      </c>
      <c r="G252" s="14">
        <v>127.05</v>
      </c>
      <c r="H252" s="14">
        <f>IF(Tabla3[[#This Row],[Precio]]&gt;=1001,Tabla3[[#This Row],[Precio]]-(Tabla3[[#This Row],[Precio]]*2.5%),IF(Tabla3[[#This Row],[Precio]]&gt;=251,Tabla3[[#This Row],[Precio]]-(Tabla3[[#This Row],[Precio]]*2%),IF(Tabla3[[#This Row],[Precio]]&gt;=50,Tabla3[[#This Row],[Precio]]-(Tabla3[[#This Row],[Precio]]*0.5%),Tabla3[[#This Row],[Precio]])))</f>
        <v>126.41475</v>
      </c>
      <c r="I252" s="15" t="str">
        <f>HYPERLINK(CONCATENATE("http://www.mercadopublico.cl/TiendaFicha/Ficha?idProducto=",Tabla3[[#This Row],[ID]]))</f>
        <v>http://www.mercadopublico.cl/TiendaFicha/Ficha?idProducto=1291988</v>
      </c>
      <c r="J252" s="15" t="str">
        <f>HYPERLINK(Tabla3[[#This Row],[Link1]],"Link")</f>
        <v>Link</v>
      </c>
    </row>
    <row r="253" spans="1:10" ht="48" customHeight="1" x14ac:dyDescent="0.25">
      <c r="A253" s="12">
        <v>1234971</v>
      </c>
      <c r="B253" s="12" t="s">
        <v>112</v>
      </c>
      <c r="C253" s="12" t="s">
        <v>54</v>
      </c>
      <c r="D253" s="12" t="s">
        <v>416</v>
      </c>
      <c r="E253" s="13" t="s">
        <v>673</v>
      </c>
      <c r="F253" s="18" t="s">
        <v>417</v>
      </c>
      <c r="G253" s="14">
        <v>22</v>
      </c>
      <c r="H253" s="14">
        <f>IF(Tabla3[[#This Row],[Precio]]&gt;=1001,Tabla3[[#This Row],[Precio]]-(Tabla3[[#This Row],[Precio]]*2.5%),IF(Tabla3[[#This Row],[Precio]]&gt;=251,Tabla3[[#This Row],[Precio]]-(Tabla3[[#This Row],[Precio]]*2%),IF(Tabla3[[#This Row],[Precio]]&gt;=50,Tabla3[[#This Row],[Precio]]-(Tabla3[[#This Row],[Precio]]*0.5%),Tabla3[[#This Row],[Precio]])))</f>
        <v>22</v>
      </c>
      <c r="I253" s="15" t="str">
        <f>HYPERLINK(CONCATENATE("http://www.mercadopublico.cl/TiendaFicha/Ficha?idProducto=",Tabla3[[#This Row],[ID]]))</f>
        <v>http://www.mercadopublico.cl/TiendaFicha/Ficha?idProducto=1234971</v>
      </c>
      <c r="J253" s="15" t="str">
        <f>HYPERLINK(Tabla3[[#This Row],[Link1]],"Link")</f>
        <v>Link</v>
      </c>
    </row>
    <row r="254" spans="1:10" ht="48" customHeight="1" x14ac:dyDescent="0.25">
      <c r="A254" s="12">
        <v>1234973</v>
      </c>
      <c r="B254" s="12" t="s">
        <v>112</v>
      </c>
      <c r="C254" s="12" t="s">
        <v>54</v>
      </c>
      <c r="D254" s="12" t="s">
        <v>1037</v>
      </c>
      <c r="E254" s="13" t="s">
        <v>1038</v>
      </c>
      <c r="F254" s="18" t="s">
        <v>1222</v>
      </c>
      <c r="G254" s="14">
        <v>10.38</v>
      </c>
      <c r="H254" s="14">
        <f>IF(Tabla3[[#This Row],[Precio]]&gt;=1001,Tabla3[[#This Row],[Precio]]-(Tabla3[[#This Row],[Precio]]*2.5%),IF(Tabla3[[#This Row],[Precio]]&gt;=251,Tabla3[[#This Row],[Precio]]-(Tabla3[[#This Row],[Precio]]*2%),IF(Tabla3[[#This Row],[Precio]]&gt;=50,Tabla3[[#This Row],[Precio]]-(Tabla3[[#This Row],[Precio]]*0.5%),Tabla3[[#This Row],[Precio]])))</f>
        <v>10.38</v>
      </c>
      <c r="I254" s="15" t="str">
        <f>HYPERLINK(CONCATENATE("http://www.mercadopublico.cl/TiendaFicha/Ficha?idProducto=",Tabla3[[#This Row],[ID]]))</f>
        <v>http://www.mercadopublico.cl/TiendaFicha/Ficha?idProducto=1234973</v>
      </c>
      <c r="J254" s="15" t="str">
        <f>HYPERLINK(Tabla3[[#This Row],[Link1]],"Link")</f>
        <v>Link</v>
      </c>
    </row>
    <row r="255" spans="1:10" ht="48" customHeight="1" x14ac:dyDescent="0.25">
      <c r="A255" s="12">
        <v>1283582</v>
      </c>
      <c r="B255" s="12" t="s">
        <v>112</v>
      </c>
      <c r="C255" s="12" t="s">
        <v>54</v>
      </c>
      <c r="D255" s="12" t="s">
        <v>440</v>
      </c>
      <c r="E255" s="13" t="s">
        <v>680</v>
      </c>
      <c r="F255" s="18" t="s">
        <v>441</v>
      </c>
      <c r="G255" s="14">
        <v>53.64</v>
      </c>
      <c r="H255" s="14">
        <f>IF(Tabla3[[#This Row],[Precio]]&gt;=1001,Tabla3[[#This Row],[Precio]]-(Tabla3[[#This Row],[Precio]]*2.5%),IF(Tabla3[[#This Row],[Precio]]&gt;=251,Tabla3[[#This Row],[Precio]]-(Tabla3[[#This Row],[Precio]]*2%),IF(Tabla3[[#This Row],[Precio]]&gt;=50,Tabla3[[#This Row],[Precio]]-(Tabla3[[#This Row],[Precio]]*0.5%),Tabla3[[#This Row],[Precio]])))</f>
        <v>53.3718</v>
      </c>
      <c r="I255" s="15" t="str">
        <f>HYPERLINK(CONCATENATE("http://www.mercadopublico.cl/TiendaFicha/Ficha?idProducto=",Tabla3[[#This Row],[ID]]))</f>
        <v>http://www.mercadopublico.cl/TiendaFicha/Ficha?idProducto=1283582</v>
      </c>
      <c r="J255" s="15" t="str">
        <f>HYPERLINK(Tabla3[[#This Row],[Link1]],"Link")</f>
        <v>Link</v>
      </c>
    </row>
    <row r="256" spans="1:10" ht="48" customHeight="1" x14ac:dyDescent="0.25">
      <c r="A256" s="12">
        <v>1283587</v>
      </c>
      <c r="B256" s="12" t="s">
        <v>112</v>
      </c>
      <c r="C256" s="12" t="s">
        <v>54</v>
      </c>
      <c r="D256" s="12" t="s">
        <v>2131</v>
      </c>
      <c r="E256" s="13" t="s">
        <v>2132</v>
      </c>
      <c r="F256" s="18" t="s">
        <v>2243</v>
      </c>
      <c r="G256" s="14">
        <v>34</v>
      </c>
      <c r="H256" s="14">
        <f>IF(Tabla3[[#This Row],[Precio]]&gt;=1001,Tabla3[[#This Row],[Precio]]-(Tabla3[[#This Row],[Precio]]*2.5%),IF(Tabla3[[#This Row],[Precio]]&gt;=251,Tabla3[[#This Row],[Precio]]-(Tabla3[[#This Row],[Precio]]*2%),IF(Tabla3[[#This Row],[Precio]]&gt;=50,Tabla3[[#This Row],[Precio]]-(Tabla3[[#This Row],[Precio]]*0.5%),Tabla3[[#This Row],[Precio]])))</f>
        <v>34</v>
      </c>
      <c r="I256" s="15" t="str">
        <f>HYPERLINK(CONCATENATE("http://www.mercadopublico.cl/TiendaFicha/Ficha?idProducto=",Tabla3[[#This Row],[ID]]))</f>
        <v>http://www.mercadopublico.cl/TiendaFicha/Ficha?idProducto=1283587</v>
      </c>
      <c r="J256" s="15" t="str">
        <f>HYPERLINK(Tabla3[[#This Row],[Link1]],"Link")</f>
        <v>Link</v>
      </c>
    </row>
    <row r="257" spans="1:10" ht="48" customHeight="1" x14ac:dyDescent="0.25">
      <c r="A257" s="12">
        <v>1283598</v>
      </c>
      <c r="B257" s="12" t="s">
        <v>112</v>
      </c>
      <c r="C257" s="12" t="s">
        <v>54</v>
      </c>
      <c r="D257" s="12" t="s">
        <v>1019</v>
      </c>
      <c r="E257" s="13" t="s">
        <v>1020</v>
      </c>
      <c r="F257" s="18" t="s">
        <v>1213</v>
      </c>
      <c r="G257" s="14">
        <v>34</v>
      </c>
      <c r="H257" s="14">
        <f>IF(Tabla3[[#This Row],[Precio]]&gt;=1001,Tabla3[[#This Row],[Precio]]-(Tabla3[[#This Row],[Precio]]*2.5%),IF(Tabla3[[#This Row],[Precio]]&gt;=251,Tabla3[[#This Row],[Precio]]-(Tabla3[[#This Row],[Precio]]*2%),IF(Tabla3[[#This Row],[Precio]]&gt;=50,Tabla3[[#This Row],[Precio]]-(Tabla3[[#This Row],[Precio]]*0.5%),Tabla3[[#This Row],[Precio]])))</f>
        <v>34</v>
      </c>
      <c r="I257" s="15" t="str">
        <f>HYPERLINK(CONCATENATE("http://www.mercadopublico.cl/TiendaFicha/Ficha?idProducto=",Tabla3[[#This Row],[ID]]))</f>
        <v>http://www.mercadopublico.cl/TiendaFicha/Ficha?idProducto=1283598</v>
      </c>
      <c r="J257" s="15" t="str">
        <f>HYPERLINK(Tabla3[[#This Row],[Link1]],"Link")</f>
        <v>Link</v>
      </c>
    </row>
    <row r="258" spans="1:10" ht="48" customHeight="1" x14ac:dyDescent="0.25">
      <c r="A258" s="12">
        <v>1166454</v>
      </c>
      <c r="B258" s="12" t="s">
        <v>112</v>
      </c>
      <c r="C258" s="12" t="s">
        <v>54</v>
      </c>
      <c r="D258" s="12" t="s">
        <v>1395</v>
      </c>
      <c r="E258" s="13" t="s">
        <v>1396</v>
      </c>
      <c r="F258" s="18" t="s">
        <v>1418</v>
      </c>
      <c r="G258" s="14">
        <v>42.58</v>
      </c>
      <c r="H258" s="14">
        <f>IF(Tabla3[[#This Row],[Precio]]&gt;=1001,Tabla3[[#This Row],[Precio]]-(Tabla3[[#This Row],[Precio]]*2.5%),IF(Tabla3[[#This Row],[Precio]]&gt;=251,Tabla3[[#This Row],[Precio]]-(Tabla3[[#This Row],[Precio]]*2%),IF(Tabla3[[#This Row],[Precio]]&gt;=50,Tabla3[[#This Row],[Precio]]-(Tabla3[[#This Row],[Precio]]*0.5%),Tabla3[[#This Row],[Precio]])))</f>
        <v>42.58</v>
      </c>
      <c r="I258" s="15" t="str">
        <f>HYPERLINK(CONCATENATE("http://www.mercadopublico.cl/TiendaFicha/Ficha?idProducto=",Tabla3[[#This Row],[ID]]))</f>
        <v>http://www.mercadopublico.cl/TiendaFicha/Ficha?idProducto=1166454</v>
      </c>
      <c r="J258" s="15" t="str">
        <f>HYPERLINK(Tabla3[[#This Row],[Link1]],"Link")</f>
        <v>Link</v>
      </c>
    </row>
    <row r="259" spans="1:10" ht="48" customHeight="1" x14ac:dyDescent="0.25">
      <c r="A259" s="12">
        <v>1166364</v>
      </c>
      <c r="B259" s="12" t="s">
        <v>112</v>
      </c>
      <c r="C259" s="12" t="s">
        <v>54</v>
      </c>
      <c r="D259" s="12" t="s">
        <v>399</v>
      </c>
      <c r="E259" s="13" t="s">
        <v>685</v>
      </c>
      <c r="F259" s="18" t="s">
        <v>400</v>
      </c>
      <c r="G259" s="14">
        <v>55.88</v>
      </c>
      <c r="H259" s="14">
        <f>IF(Tabla3[[#This Row],[Precio]]&gt;=1001,Tabla3[[#This Row],[Precio]]-(Tabla3[[#This Row],[Precio]]*2.5%),IF(Tabla3[[#This Row],[Precio]]&gt;=251,Tabla3[[#This Row],[Precio]]-(Tabla3[[#This Row],[Precio]]*2%),IF(Tabla3[[#This Row],[Precio]]&gt;=50,Tabla3[[#This Row],[Precio]]-(Tabla3[[#This Row],[Precio]]*0.5%),Tabla3[[#This Row],[Precio]])))</f>
        <v>55.6006</v>
      </c>
      <c r="I259" s="15" t="str">
        <f>HYPERLINK(CONCATENATE("http://www.mercadopublico.cl/TiendaFicha/Ficha?idProducto=",Tabla3[[#This Row],[ID]]))</f>
        <v>http://www.mercadopublico.cl/TiendaFicha/Ficha?idProducto=1166364</v>
      </c>
      <c r="J259" s="15" t="str">
        <f>HYPERLINK(Tabla3[[#This Row],[Link1]],"Link")</f>
        <v>Link</v>
      </c>
    </row>
    <row r="260" spans="1:10" ht="48" customHeight="1" x14ac:dyDescent="0.25">
      <c r="A260" s="12">
        <v>1166368</v>
      </c>
      <c r="B260" s="12" t="s">
        <v>112</v>
      </c>
      <c r="C260" s="12" t="s">
        <v>54</v>
      </c>
      <c r="D260" s="12" t="s">
        <v>464</v>
      </c>
      <c r="E260" s="13" t="s">
        <v>686</v>
      </c>
      <c r="F260" s="18" t="s">
        <v>465</v>
      </c>
      <c r="G260" s="14">
        <v>55.88</v>
      </c>
      <c r="H260" s="14">
        <f>IF(Tabla3[[#This Row],[Precio]]&gt;=1001,Tabla3[[#This Row],[Precio]]-(Tabla3[[#This Row],[Precio]]*2.5%),IF(Tabla3[[#This Row],[Precio]]&gt;=251,Tabla3[[#This Row],[Precio]]-(Tabla3[[#This Row],[Precio]]*2%),IF(Tabla3[[#This Row],[Precio]]&gt;=50,Tabla3[[#This Row],[Precio]]-(Tabla3[[#This Row],[Precio]]*0.5%),Tabla3[[#This Row],[Precio]])))</f>
        <v>55.6006</v>
      </c>
      <c r="I260" s="15" t="str">
        <f>HYPERLINK(CONCATENATE("http://www.mercadopublico.cl/TiendaFicha/Ficha?idProducto=",Tabla3[[#This Row],[ID]]))</f>
        <v>http://www.mercadopublico.cl/TiendaFicha/Ficha?idProducto=1166368</v>
      </c>
      <c r="J260" s="15" t="str">
        <f>HYPERLINK(Tabla3[[#This Row],[Link1]],"Link")</f>
        <v>Link</v>
      </c>
    </row>
    <row r="261" spans="1:10" ht="48" customHeight="1" x14ac:dyDescent="0.25">
      <c r="A261" s="12">
        <v>1166371</v>
      </c>
      <c r="B261" s="12" t="s">
        <v>112</v>
      </c>
      <c r="C261" s="12" t="s">
        <v>54</v>
      </c>
      <c r="D261" s="12" t="s">
        <v>466</v>
      </c>
      <c r="E261" s="13" t="s">
        <v>687</v>
      </c>
      <c r="F261" s="18" t="s">
        <v>467</v>
      </c>
      <c r="G261" s="14">
        <v>55.88</v>
      </c>
      <c r="H261" s="14">
        <f>IF(Tabla3[[#This Row],[Precio]]&gt;=1001,Tabla3[[#This Row],[Precio]]-(Tabla3[[#This Row],[Precio]]*2.5%),IF(Tabla3[[#This Row],[Precio]]&gt;=251,Tabla3[[#This Row],[Precio]]-(Tabla3[[#This Row],[Precio]]*2%),IF(Tabla3[[#This Row],[Precio]]&gt;=50,Tabla3[[#This Row],[Precio]]-(Tabla3[[#This Row],[Precio]]*0.5%),Tabla3[[#This Row],[Precio]])))</f>
        <v>55.6006</v>
      </c>
      <c r="I261" s="15" t="str">
        <f>HYPERLINK(CONCATENATE("http://www.mercadopublico.cl/TiendaFicha/Ficha?idProducto=",Tabla3[[#This Row],[ID]]))</f>
        <v>http://www.mercadopublico.cl/TiendaFicha/Ficha?idProducto=1166371</v>
      </c>
      <c r="J261" s="15" t="str">
        <f>HYPERLINK(Tabla3[[#This Row],[Link1]],"Link")</f>
        <v>Link</v>
      </c>
    </row>
    <row r="262" spans="1:10" ht="48" customHeight="1" x14ac:dyDescent="0.25">
      <c r="A262" s="12">
        <v>1166376</v>
      </c>
      <c r="B262" s="12" t="s">
        <v>112</v>
      </c>
      <c r="C262" s="12" t="s">
        <v>54</v>
      </c>
      <c r="D262" s="12" t="s">
        <v>1737</v>
      </c>
      <c r="E262" s="13" t="s">
        <v>1738</v>
      </c>
      <c r="F262" s="18" t="s">
        <v>1739</v>
      </c>
      <c r="G262" s="14">
        <v>37.31</v>
      </c>
      <c r="H262" s="14">
        <f>IF(Tabla3[[#This Row],[Precio]]&gt;=1001,Tabla3[[#This Row],[Precio]]-(Tabla3[[#This Row],[Precio]]*2.5%),IF(Tabla3[[#This Row],[Precio]]&gt;=251,Tabla3[[#This Row],[Precio]]-(Tabla3[[#This Row],[Precio]]*2%),IF(Tabla3[[#This Row],[Precio]]&gt;=50,Tabla3[[#This Row],[Precio]]-(Tabla3[[#This Row],[Precio]]*0.5%),Tabla3[[#This Row],[Precio]])))</f>
        <v>37.31</v>
      </c>
      <c r="I262" s="15" t="str">
        <f>HYPERLINK(CONCATENATE("http://www.mercadopublico.cl/TiendaFicha/Ficha?idProducto=",Tabla3[[#This Row],[ID]]))</f>
        <v>http://www.mercadopublico.cl/TiendaFicha/Ficha?idProducto=1166376</v>
      </c>
      <c r="J262" s="15" t="str">
        <f>HYPERLINK(Tabla3[[#This Row],[Link1]],"Link")</f>
        <v>Link</v>
      </c>
    </row>
    <row r="263" spans="1:10" ht="48" customHeight="1" x14ac:dyDescent="0.25">
      <c r="A263" s="12">
        <v>1170969</v>
      </c>
      <c r="B263" s="12" t="s">
        <v>112</v>
      </c>
      <c r="C263" s="12" t="s">
        <v>54</v>
      </c>
      <c r="D263" s="12" t="s">
        <v>1296</v>
      </c>
      <c r="E263" s="13" t="s">
        <v>1297</v>
      </c>
      <c r="F263" s="18" t="s">
        <v>1298</v>
      </c>
      <c r="G263" s="14">
        <v>31.64</v>
      </c>
      <c r="H263" s="14">
        <f>IF(Tabla3[[#This Row],[Precio]]&gt;=1001,Tabla3[[#This Row],[Precio]]-(Tabla3[[#This Row],[Precio]]*2.5%),IF(Tabla3[[#This Row],[Precio]]&gt;=251,Tabla3[[#This Row],[Precio]]-(Tabla3[[#This Row],[Precio]]*2%),IF(Tabla3[[#This Row],[Precio]]&gt;=50,Tabla3[[#This Row],[Precio]]-(Tabla3[[#This Row],[Precio]]*0.5%),Tabla3[[#This Row],[Precio]])))</f>
        <v>31.64</v>
      </c>
      <c r="I263" s="15" t="str">
        <f>HYPERLINK(CONCATENATE("http://www.mercadopublico.cl/TiendaFicha/Ficha?idProducto=",Tabla3[[#This Row],[ID]]))</f>
        <v>http://www.mercadopublico.cl/TiendaFicha/Ficha?idProducto=1170969</v>
      </c>
      <c r="J263" s="15" t="str">
        <f>HYPERLINK(Tabla3[[#This Row],[Link1]],"Link")</f>
        <v>Link</v>
      </c>
    </row>
    <row r="264" spans="1:10" ht="48" customHeight="1" x14ac:dyDescent="0.25">
      <c r="A264" s="12">
        <v>1172473</v>
      </c>
      <c r="B264" s="12" t="s">
        <v>112</v>
      </c>
      <c r="C264" s="12" t="s">
        <v>54</v>
      </c>
      <c r="D264" s="12" t="s">
        <v>1743</v>
      </c>
      <c r="E264" s="13" t="s">
        <v>1744</v>
      </c>
      <c r="F264" s="18" t="s">
        <v>417</v>
      </c>
      <c r="G264" s="14">
        <v>22.5</v>
      </c>
      <c r="H264" s="14">
        <f>IF(Tabla3[[#This Row],[Precio]]&gt;=1001,Tabla3[[#This Row],[Precio]]-(Tabla3[[#This Row],[Precio]]*2.5%),IF(Tabla3[[#This Row],[Precio]]&gt;=251,Tabla3[[#This Row],[Precio]]-(Tabla3[[#This Row],[Precio]]*2%),IF(Tabla3[[#This Row],[Precio]]&gt;=50,Tabla3[[#This Row],[Precio]]-(Tabla3[[#This Row],[Precio]]*0.5%),Tabla3[[#This Row],[Precio]])))</f>
        <v>22.5</v>
      </c>
      <c r="I264" s="15" t="str">
        <f>HYPERLINK(CONCATENATE("http://www.mercadopublico.cl/TiendaFicha/Ficha?idProducto=",Tabla3[[#This Row],[ID]]))</f>
        <v>http://www.mercadopublico.cl/TiendaFicha/Ficha?idProducto=1172473</v>
      </c>
      <c r="J264" s="15" t="str">
        <f>HYPERLINK(Tabla3[[#This Row],[Link1]],"Link")</f>
        <v>Link</v>
      </c>
    </row>
    <row r="265" spans="1:10" ht="48" customHeight="1" x14ac:dyDescent="0.25">
      <c r="A265" s="12">
        <v>1322578</v>
      </c>
      <c r="B265" s="12" t="s">
        <v>112</v>
      </c>
      <c r="C265" s="12" t="s">
        <v>54</v>
      </c>
      <c r="D265" s="12" t="s">
        <v>412</v>
      </c>
      <c r="E265" s="13" t="s">
        <v>674</v>
      </c>
      <c r="F265" s="18" t="s">
        <v>413</v>
      </c>
      <c r="G265" s="14">
        <v>11</v>
      </c>
      <c r="H265" s="14">
        <f>IF(Tabla3[[#This Row],[Precio]]&gt;=1001,Tabla3[[#This Row],[Precio]]-(Tabla3[[#This Row],[Precio]]*2.5%),IF(Tabla3[[#This Row],[Precio]]&gt;=251,Tabla3[[#This Row],[Precio]]-(Tabla3[[#This Row],[Precio]]*2%),IF(Tabla3[[#This Row],[Precio]]&gt;=50,Tabla3[[#This Row],[Precio]]-(Tabla3[[#This Row],[Precio]]*0.5%),Tabla3[[#This Row],[Precio]])))</f>
        <v>11</v>
      </c>
      <c r="I265" s="15" t="str">
        <f>HYPERLINK(CONCATENATE("http://www.mercadopublico.cl/TiendaFicha/Ficha?idProducto=",Tabla3[[#This Row],[ID]]))</f>
        <v>http://www.mercadopublico.cl/TiendaFicha/Ficha?idProducto=1322578</v>
      </c>
      <c r="J265" s="15" t="str">
        <f>HYPERLINK(Tabla3[[#This Row],[Link1]],"Link")</f>
        <v>Link</v>
      </c>
    </row>
    <row r="266" spans="1:10" ht="48" customHeight="1" x14ac:dyDescent="0.25">
      <c r="A266" s="12">
        <v>1322579</v>
      </c>
      <c r="B266" s="12" t="s">
        <v>112</v>
      </c>
      <c r="C266" s="12" t="s">
        <v>54</v>
      </c>
      <c r="D266" s="12" t="s">
        <v>410</v>
      </c>
      <c r="E266" s="13" t="s">
        <v>675</v>
      </c>
      <c r="F266" s="18" t="s">
        <v>411</v>
      </c>
      <c r="G266" s="14">
        <v>11</v>
      </c>
      <c r="H266" s="14">
        <f>IF(Tabla3[[#This Row],[Precio]]&gt;=1001,Tabla3[[#This Row],[Precio]]-(Tabla3[[#This Row],[Precio]]*2.5%),IF(Tabla3[[#This Row],[Precio]]&gt;=251,Tabla3[[#This Row],[Precio]]-(Tabla3[[#This Row],[Precio]]*2%),IF(Tabla3[[#This Row],[Precio]]&gt;=50,Tabla3[[#This Row],[Precio]]-(Tabla3[[#This Row],[Precio]]*0.5%),Tabla3[[#This Row],[Precio]])))</f>
        <v>11</v>
      </c>
      <c r="I266" s="15" t="str">
        <f>HYPERLINK(CONCATENATE("http://www.mercadopublico.cl/TiendaFicha/Ficha?idProducto=",Tabla3[[#This Row],[ID]]))</f>
        <v>http://www.mercadopublico.cl/TiendaFicha/Ficha?idProducto=1322579</v>
      </c>
      <c r="J266" s="15" t="str">
        <f>HYPERLINK(Tabla3[[#This Row],[Link1]],"Link")</f>
        <v>Link</v>
      </c>
    </row>
    <row r="267" spans="1:10" ht="48" customHeight="1" x14ac:dyDescent="0.25">
      <c r="A267" s="12">
        <v>1331495</v>
      </c>
      <c r="B267" s="12" t="s">
        <v>112</v>
      </c>
      <c r="C267" s="12" t="s">
        <v>54</v>
      </c>
      <c r="D267" s="12" t="s">
        <v>1015</v>
      </c>
      <c r="E267" s="13" t="s">
        <v>1016</v>
      </c>
      <c r="F267" s="18" t="s">
        <v>1211</v>
      </c>
      <c r="G267" s="14">
        <v>11</v>
      </c>
      <c r="H267" s="14">
        <f>IF(Tabla3[[#This Row],[Precio]]&gt;=1001,Tabla3[[#This Row],[Precio]]-(Tabla3[[#This Row],[Precio]]*2.5%),IF(Tabla3[[#This Row],[Precio]]&gt;=251,Tabla3[[#This Row],[Precio]]-(Tabla3[[#This Row],[Precio]]*2%),IF(Tabla3[[#This Row],[Precio]]&gt;=50,Tabla3[[#This Row],[Precio]]-(Tabla3[[#This Row],[Precio]]*0.5%),Tabla3[[#This Row],[Precio]])))</f>
        <v>11</v>
      </c>
      <c r="I267" s="15" t="str">
        <f>HYPERLINK(CONCATENATE("http://www.mercadopublico.cl/TiendaFicha/Ficha?idProducto=",Tabla3[[#This Row],[ID]]))</f>
        <v>http://www.mercadopublico.cl/TiendaFicha/Ficha?idProducto=1331495</v>
      </c>
      <c r="J267" s="15" t="str">
        <f>HYPERLINK(Tabla3[[#This Row],[Link1]],"Link")</f>
        <v>Link</v>
      </c>
    </row>
    <row r="268" spans="1:10" ht="48" customHeight="1" x14ac:dyDescent="0.25">
      <c r="A268" s="12">
        <v>1315189</v>
      </c>
      <c r="B268" s="12" t="s">
        <v>112</v>
      </c>
      <c r="C268" s="12" t="s">
        <v>54</v>
      </c>
      <c r="D268" s="12" t="s">
        <v>428</v>
      </c>
      <c r="E268" s="13" t="s">
        <v>676</v>
      </c>
      <c r="F268" s="18" t="s">
        <v>429</v>
      </c>
      <c r="G268" s="14">
        <v>188</v>
      </c>
      <c r="H268" s="14">
        <f>IF(Tabla3[[#This Row],[Precio]]&gt;=1001,Tabla3[[#This Row],[Precio]]-(Tabla3[[#This Row],[Precio]]*2.5%),IF(Tabla3[[#This Row],[Precio]]&gt;=251,Tabla3[[#This Row],[Precio]]-(Tabla3[[#This Row],[Precio]]*2%),IF(Tabla3[[#This Row],[Precio]]&gt;=50,Tabla3[[#This Row],[Precio]]-(Tabla3[[#This Row],[Precio]]*0.5%),Tabla3[[#This Row],[Precio]])))</f>
        <v>187.06</v>
      </c>
      <c r="I268" s="15" t="str">
        <f>HYPERLINK(CONCATENATE("http://www.mercadopublico.cl/TiendaFicha/Ficha?idProducto=",Tabla3[[#This Row],[ID]]))</f>
        <v>http://www.mercadopublico.cl/TiendaFicha/Ficha?idProducto=1315189</v>
      </c>
      <c r="J268" s="15" t="str">
        <f>HYPERLINK(Tabla3[[#This Row],[Link1]],"Link")</f>
        <v>Link</v>
      </c>
    </row>
    <row r="269" spans="1:10" ht="48" customHeight="1" x14ac:dyDescent="0.25">
      <c r="A269" s="12">
        <v>1315192</v>
      </c>
      <c r="B269" s="12" t="s">
        <v>112</v>
      </c>
      <c r="C269" s="12" t="s">
        <v>54</v>
      </c>
      <c r="D269" s="12" t="s">
        <v>426</v>
      </c>
      <c r="E269" s="13" t="s">
        <v>677</v>
      </c>
      <c r="F269" s="18" t="s">
        <v>427</v>
      </c>
      <c r="G269" s="14">
        <v>188</v>
      </c>
      <c r="H269" s="14">
        <f>IF(Tabla3[[#This Row],[Precio]]&gt;=1001,Tabla3[[#This Row],[Precio]]-(Tabla3[[#This Row],[Precio]]*2.5%),IF(Tabla3[[#This Row],[Precio]]&gt;=251,Tabla3[[#This Row],[Precio]]-(Tabla3[[#This Row],[Precio]]*2%),IF(Tabla3[[#This Row],[Precio]]&gt;=50,Tabla3[[#This Row],[Precio]]-(Tabla3[[#This Row],[Precio]]*0.5%),Tabla3[[#This Row],[Precio]])))</f>
        <v>187.06</v>
      </c>
      <c r="I269" s="15" t="str">
        <f>HYPERLINK(CONCATENATE("http://www.mercadopublico.cl/TiendaFicha/Ficha?idProducto=",Tabla3[[#This Row],[ID]]))</f>
        <v>http://www.mercadopublico.cl/TiendaFicha/Ficha?idProducto=1315192</v>
      </c>
      <c r="J269" s="15" t="str">
        <f>HYPERLINK(Tabla3[[#This Row],[Link1]],"Link")</f>
        <v>Link</v>
      </c>
    </row>
    <row r="270" spans="1:10" ht="48" customHeight="1" x14ac:dyDescent="0.25">
      <c r="A270" s="12">
        <v>1315197</v>
      </c>
      <c r="B270" s="12" t="s">
        <v>112</v>
      </c>
      <c r="C270" s="12" t="s">
        <v>54</v>
      </c>
      <c r="D270" s="12" t="s">
        <v>424</v>
      </c>
      <c r="E270" s="13" t="s">
        <v>678</v>
      </c>
      <c r="F270" s="18" t="s">
        <v>425</v>
      </c>
      <c r="G270" s="14">
        <v>188</v>
      </c>
      <c r="H270" s="14">
        <f>IF(Tabla3[[#This Row],[Precio]]&gt;=1001,Tabla3[[#This Row],[Precio]]-(Tabla3[[#This Row],[Precio]]*2.5%),IF(Tabla3[[#This Row],[Precio]]&gt;=251,Tabla3[[#This Row],[Precio]]-(Tabla3[[#This Row],[Precio]]*2%),IF(Tabla3[[#This Row],[Precio]]&gt;=50,Tabla3[[#This Row],[Precio]]-(Tabla3[[#This Row],[Precio]]*0.5%),Tabla3[[#This Row],[Precio]])))</f>
        <v>187.06</v>
      </c>
      <c r="I270" s="15" t="str">
        <f>HYPERLINK(CONCATENATE("http://www.mercadopublico.cl/TiendaFicha/Ficha?idProducto=",Tabla3[[#This Row],[ID]]))</f>
        <v>http://www.mercadopublico.cl/TiendaFicha/Ficha?idProducto=1315197</v>
      </c>
      <c r="J270" s="15" t="str">
        <f>HYPERLINK(Tabla3[[#This Row],[Link1]],"Link")</f>
        <v>Link</v>
      </c>
    </row>
    <row r="271" spans="1:10" ht="48" customHeight="1" x14ac:dyDescent="0.25">
      <c r="A271" s="12">
        <v>1364417</v>
      </c>
      <c r="B271" s="12" t="s">
        <v>112</v>
      </c>
      <c r="C271" s="12" t="s">
        <v>54</v>
      </c>
      <c r="D271" s="12" t="s">
        <v>1009</v>
      </c>
      <c r="E271" s="13" t="s">
        <v>1010</v>
      </c>
      <c r="F271" s="18" t="s">
        <v>1208</v>
      </c>
      <c r="G271" s="14">
        <v>199.16</v>
      </c>
      <c r="H271" s="14">
        <f>IF(Tabla3[[#This Row],[Precio]]&gt;=1001,Tabla3[[#This Row],[Precio]]-(Tabla3[[#This Row],[Precio]]*2.5%),IF(Tabla3[[#This Row],[Precio]]&gt;=251,Tabla3[[#This Row],[Precio]]-(Tabla3[[#This Row],[Precio]]*2%),IF(Tabla3[[#This Row],[Precio]]&gt;=50,Tabla3[[#This Row],[Precio]]-(Tabla3[[#This Row],[Precio]]*0.5%),Tabla3[[#This Row],[Precio]])))</f>
        <v>198.16419999999999</v>
      </c>
      <c r="I271" s="15" t="str">
        <f>HYPERLINK(CONCATENATE("http://www.mercadopublico.cl/TiendaFicha/Ficha?idProducto=",Tabla3[[#This Row],[ID]]))</f>
        <v>http://www.mercadopublico.cl/TiendaFicha/Ficha?idProducto=1364417</v>
      </c>
      <c r="J271" s="15" t="str">
        <f>HYPERLINK(Tabla3[[#This Row],[Link1]],"Link")</f>
        <v>Link</v>
      </c>
    </row>
    <row r="272" spans="1:10" ht="48" customHeight="1" x14ac:dyDescent="0.25">
      <c r="A272" s="12">
        <v>1364396</v>
      </c>
      <c r="B272" s="12" t="s">
        <v>112</v>
      </c>
      <c r="C272" s="12" t="s">
        <v>54</v>
      </c>
      <c r="D272" s="12" t="s">
        <v>1011</v>
      </c>
      <c r="E272" s="13" t="s">
        <v>1012</v>
      </c>
      <c r="F272" s="18" t="s">
        <v>1209</v>
      </c>
      <c r="G272" s="14">
        <v>212.47</v>
      </c>
      <c r="H272" s="14">
        <f>IF(Tabla3[[#This Row],[Precio]]&gt;=1001,Tabla3[[#This Row],[Precio]]-(Tabla3[[#This Row],[Precio]]*2.5%),IF(Tabla3[[#This Row],[Precio]]&gt;=251,Tabla3[[#This Row],[Precio]]-(Tabla3[[#This Row],[Precio]]*2%),IF(Tabla3[[#This Row],[Precio]]&gt;=50,Tabla3[[#This Row],[Precio]]-(Tabla3[[#This Row],[Precio]]*0.5%),Tabla3[[#This Row],[Precio]])))</f>
        <v>211.40764999999999</v>
      </c>
      <c r="I272" s="15" t="str">
        <f>HYPERLINK(CONCATENATE("http://www.mercadopublico.cl/TiendaFicha/Ficha?idProducto=",Tabla3[[#This Row],[ID]]))</f>
        <v>http://www.mercadopublico.cl/TiendaFicha/Ficha?idProducto=1364396</v>
      </c>
      <c r="J272" s="15" t="str">
        <f>HYPERLINK(Tabla3[[#This Row],[Link1]],"Link")</f>
        <v>Link</v>
      </c>
    </row>
    <row r="273" spans="1:10" ht="48" customHeight="1" x14ac:dyDescent="0.25">
      <c r="A273" s="12">
        <v>1364400</v>
      </c>
      <c r="B273" s="12" t="s">
        <v>112</v>
      </c>
      <c r="C273" s="12" t="s">
        <v>54</v>
      </c>
      <c r="D273" s="12" t="s">
        <v>1013</v>
      </c>
      <c r="E273" s="13" t="s">
        <v>1014</v>
      </c>
      <c r="F273" s="18" t="s">
        <v>1210</v>
      </c>
      <c r="G273" s="14">
        <v>37.61</v>
      </c>
      <c r="H273" s="14">
        <f>IF(Tabla3[[#This Row],[Precio]]&gt;=1001,Tabla3[[#This Row],[Precio]]-(Tabla3[[#This Row],[Precio]]*2.5%),IF(Tabla3[[#This Row],[Precio]]&gt;=251,Tabla3[[#This Row],[Precio]]-(Tabla3[[#This Row],[Precio]]*2%),IF(Tabla3[[#This Row],[Precio]]&gt;=50,Tabla3[[#This Row],[Precio]]-(Tabla3[[#This Row],[Precio]]*0.5%),Tabla3[[#This Row],[Precio]])))</f>
        <v>37.61</v>
      </c>
      <c r="I273" s="15" t="str">
        <f>HYPERLINK(CONCATENATE("http://www.mercadopublico.cl/TiendaFicha/Ficha?idProducto=",Tabla3[[#This Row],[ID]]))</f>
        <v>http://www.mercadopublico.cl/TiendaFicha/Ficha?idProducto=1364400</v>
      </c>
      <c r="J273" s="15" t="str">
        <f>HYPERLINK(Tabla3[[#This Row],[Link1]],"Link")</f>
        <v>Link</v>
      </c>
    </row>
    <row r="274" spans="1:10" ht="48" customHeight="1" x14ac:dyDescent="0.25">
      <c r="A274" s="12">
        <v>1352699</v>
      </c>
      <c r="B274" s="12" t="s">
        <v>112</v>
      </c>
      <c r="C274" s="12" t="s">
        <v>54</v>
      </c>
      <c r="D274" s="12" t="s">
        <v>1001</v>
      </c>
      <c r="E274" s="13" t="s">
        <v>1002</v>
      </c>
      <c r="F274" s="18" t="s">
        <v>1204</v>
      </c>
      <c r="G274" s="14">
        <v>95</v>
      </c>
      <c r="H274" s="14">
        <f>IF(Tabla3[[#This Row],[Precio]]&gt;=1001,Tabla3[[#This Row],[Precio]]-(Tabla3[[#This Row],[Precio]]*2.5%),IF(Tabla3[[#This Row],[Precio]]&gt;=251,Tabla3[[#This Row],[Precio]]-(Tabla3[[#This Row],[Precio]]*2%),IF(Tabla3[[#This Row],[Precio]]&gt;=50,Tabla3[[#This Row],[Precio]]-(Tabla3[[#This Row],[Precio]]*0.5%),Tabla3[[#This Row],[Precio]])))</f>
        <v>94.525000000000006</v>
      </c>
      <c r="I274" s="15" t="str">
        <f>HYPERLINK(CONCATENATE("http://www.mercadopublico.cl/TiendaFicha/Ficha?idProducto=",Tabla3[[#This Row],[ID]]))</f>
        <v>http://www.mercadopublico.cl/TiendaFicha/Ficha?idProducto=1352699</v>
      </c>
      <c r="J274" s="15" t="str">
        <f>HYPERLINK(Tabla3[[#This Row],[Link1]],"Link")</f>
        <v>Link</v>
      </c>
    </row>
    <row r="275" spans="1:10" ht="48" customHeight="1" x14ac:dyDescent="0.25">
      <c r="A275" s="12">
        <v>1352701</v>
      </c>
      <c r="B275" s="12" t="s">
        <v>112</v>
      </c>
      <c r="C275" s="12" t="s">
        <v>54</v>
      </c>
      <c r="D275" s="12" t="s">
        <v>1290</v>
      </c>
      <c r="E275" s="13" t="s">
        <v>1291</v>
      </c>
      <c r="F275" s="18" t="s">
        <v>1292</v>
      </c>
      <c r="G275" s="14">
        <v>96</v>
      </c>
      <c r="H275" s="14">
        <f>IF(Tabla3[[#This Row],[Precio]]&gt;=1001,Tabla3[[#This Row],[Precio]]-(Tabla3[[#This Row],[Precio]]*2.5%),IF(Tabla3[[#This Row],[Precio]]&gt;=251,Tabla3[[#This Row],[Precio]]-(Tabla3[[#This Row],[Precio]]*2%),IF(Tabla3[[#This Row],[Precio]]&gt;=50,Tabla3[[#This Row],[Precio]]-(Tabla3[[#This Row],[Precio]]*0.5%),Tabla3[[#This Row],[Precio]])))</f>
        <v>95.52</v>
      </c>
      <c r="I275" s="15" t="str">
        <f>HYPERLINK(CONCATENATE("http://www.mercadopublico.cl/TiendaFicha/Ficha?idProducto=",Tabla3[[#This Row],[ID]]))</f>
        <v>http://www.mercadopublico.cl/TiendaFicha/Ficha?idProducto=1352701</v>
      </c>
      <c r="J275" s="15" t="str">
        <f>HYPERLINK(Tabla3[[#This Row],[Link1]],"Link")</f>
        <v>Link</v>
      </c>
    </row>
    <row r="276" spans="1:10" ht="48" customHeight="1" x14ac:dyDescent="0.25">
      <c r="A276" s="12">
        <v>1352703</v>
      </c>
      <c r="B276" s="12" t="s">
        <v>112</v>
      </c>
      <c r="C276" s="12" t="s">
        <v>54</v>
      </c>
      <c r="D276" s="12" t="s">
        <v>1293</v>
      </c>
      <c r="E276" s="13" t="s">
        <v>1294</v>
      </c>
      <c r="F276" s="18" t="s">
        <v>1295</v>
      </c>
      <c r="G276" s="14">
        <v>96</v>
      </c>
      <c r="H276" s="14">
        <f>IF(Tabla3[[#This Row],[Precio]]&gt;=1001,Tabla3[[#This Row],[Precio]]-(Tabla3[[#This Row],[Precio]]*2.5%),IF(Tabla3[[#This Row],[Precio]]&gt;=251,Tabla3[[#This Row],[Precio]]-(Tabla3[[#This Row],[Precio]]*2%),IF(Tabla3[[#This Row],[Precio]]&gt;=50,Tabla3[[#This Row],[Precio]]-(Tabla3[[#This Row],[Precio]]*0.5%),Tabla3[[#This Row],[Precio]])))</f>
        <v>95.52</v>
      </c>
      <c r="I276" s="15" t="str">
        <f>HYPERLINK(CONCATENATE("http://www.mercadopublico.cl/TiendaFicha/Ficha?idProducto=",Tabla3[[#This Row],[ID]]))</f>
        <v>http://www.mercadopublico.cl/TiendaFicha/Ficha?idProducto=1352703</v>
      </c>
      <c r="J276" s="15" t="str">
        <f>HYPERLINK(Tabla3[[#This Row],[Link1]],"Link")</f>
        <v>Link</v>
      </c>
    </row>
    <row r="277" spans="1:10" ht="48" customHeight="1" x14ac:dyDescent="0.25">
      <c r="A277" s="12">
        <v>1353628</v>
      </c>
      <c r="B277" s="12" t="s">
        <v>112</v>
      </c>
      <c r="C277" s="12" t="s">
        <v>54</v>
      </c>
      <c r="D277" s="12" t="s">
        <v>1441</v>
      </c>
      <c r="E277" s="13" t="s">
        <v>1442</v>
      </c>
      <c r="F277" s="18" t="s">
        <v>1512</v>
      </c>
      <c r="G277" s="14">
        <v>28</v>
      </c>
      <c r="H277" s="14">
        <f>IF(Tabla3[[#This Row],[Precio]]&gt;=1001,Tabla3[[#This Row],[Precio]]-(Tabla3[[#This Row],[Precio]]*2.5%),IF(Tabla3[[#This Row],[Precio]]&gt;=251,Tabla3[[#This Row],[Precio]]-(Tabla3[[#This Row],[Precio]]*2%),IF(Tabla3[[#This Row],[Precio]]&gt;=50,Tabla3[[#This Row],[Precio]]-(Tabla3[[#This Row],[Precio]]*0.5%),Tabla3[[#This Row],[Precio]])))</f>
        <v>28</v>
      </c>
      <c r="I277" s="15" t="str">
        <f>HYPERLINK(CONCATENATE("http://www.mercadopublico.cl/TiendaFicha/Ficha?idProducto=",Tabla3[[#This Row],[ID]]))</f>
        <v>http://www.mercadopublico.cl/TiendaFicha/Ficha?idProducto=1353628</v>
      </c>
      <c r="J277" s="15" t="str">
        <f>HYPERLINK(Tabla3[[#This Row],[Link1]],"Link")</f>
        <v>Link</v>
      </c>
    </row>
    <row r="278" spans="1:10" ht="48" customHeight="1" x14ac:dyDescent="0.25">
      <c r="A278" s="12">
        <v>1353676</v>
      </c>
      <c r="B278" s="12" t="s">
        <v>112</v>
      </c>
      <c r="C278" s="12" t="s">
        <v>54</v>
      </c>
      <c r="D278" s="12" t="s">
        <v>1003</v>
      </c>
      <c r="E278" s="13" t="s">
        <v>1004</v>
      </c>
      <c r="F278" s="18" t="s">
        <v>1205</v>
      </c>
      <c r="G278" s="14">
        <v>45.07</v>
      </c>
      <c r="H278" s="14">
        <f>IF(Tabla3[[#This Row],[Precio]]&gt;=1001,Tabla3[[#This Row],[Precio]]-(Tabla3[[#This Row],[Precio]]*2.5%),IF(Tabla3[[#This Row],[Precio]]&gt;=251,Tabla3[[#This Row],[Precio]]-(Tabla3[[#This Row],[Precio]]*2%),IF(Tabla3[[#This Row],[Precio]]&gt;=50,Tabla3[[#This Row],[Precio]]-(Tabla3[[#This Row],[Precio]]*0.5%),Tabla3[[#This Row],[Precio]])))</f>
        <v>45.07</v>
      </c>
      <c r="I278" s="15" t="str">
        <f>HYPERLINK(CONCATENATE("http://www.mercadopublico.cl/TiendaFicha/Ficha?idProducto=",Tabla3[[#This Row],[ID]]))</f>
        <v>http://www.mercadopublico.cl/TiendaFicha/Ficha?idProducto=1353676</v>
      </c>
      <c r="J278" s="15" t="str">
        <f>HYPERLINK(Tabla3[[#This Row],[Link1]],"Link")</f>
        <v>Link</v>
      </c>
    </row>
    <row r="279" spans="1:10" ht="48" customHeight="1" x14ac:dyDescent="0.25">
      <c r="A279" s="12">
        <v>1354597</v>
      </c>
      <c r="B279" s="12" t="s">
        <v>112</v>
      </c>
      <c r="C279" s="12" t="s">
        <v>54</v>
      </c>
      <c r="D279" s="12" t="s">
        <v>1005</v>
      </c>
      <c r="E279" s="13" t="s">
        <v>1006</v>
      </c>
      <c r="F279" s="18" t="s">
        <v>1206</v>
      </c>
      <c r="G279" s="14">
        <v>34.22</v>
      </c>
      <c r="H279" s="14">
        <f>IF(Tabla3[[#This Row],[Precio]]&gt;=1001,Tabla3[[#This Row],[Precio]]-(Tabla3[[#This Row],[Precio]]*2.5%),IF(Tabla3[[#This Row],[Precio]]&gt;=251,Tabla3[[#This Row],[Precio]]-(Tabla3[[#This Row],[Precio]]*2%),IF(Tabla3[[#This Row],[Precio]]&gt;=50,Tabla3[[#This Row],[Precio]]-(Tabla3[[#This Row],[Precio]]*0.5%),Tabla3[[#This Row],[Precio]])))</f>
        <v>34.22</v>
      </c>
      <c r="I279" s="15" t="str">
        <f>HYPERLINK(CONCATENATE("http://www.mercadopublico.cl/TiendaFicha/Ficha?idProducto=",Tabla3[[#This Row],[ID]]))</f>
        <v>http://www.mercadopublico.cl/TiendaFicha/Ficha?idProducto=1354597</v>
      </c>
      <c r="J279" s="15" t="str">
        <f>HYPERLINK(Tabla3[[#This Row],[Link1]],"Link")</f>
        <v>Link</v>
      </c>
    </row>
    <row r="280" spans="1:10" ht="48" customHeight="1" x14ac:dyDescent="0.25">
      <c r="A280" s="12">
        <v>1354598</v>
      </c>
      <c r="B280" s="12" t="s">
        <v>112</v>
      </c>
      <c r="C280" s="12" t="s">
        <v>54</v>
      </c>
      <c r="D280" s="12" t="s">
        <v>1007</v>
      </c>
      <c r="E280" s="13" t="s">
        <v>1008</v>
      </c>
      <c r="F280" s="18" t="s">
        <v>1207</v>
      </c>
      <c r="G280" s="14">
        <v>34.22</v>
      </c>
      <c r="H280" s="14">
        <f>IF(Tabla3[[#This Row],[Precio]]&gt;=1001,Tabla3[[#This Row],[Precio]]-(Tabla3[[#This Row],[Precio]]*2.5%),IF(Tabla3[[#This Row],[Precio]]&gt;=251,Tabla3[[#This Row],[Precio]]-(Tabla3[[#This Row],[Precio]]*2%),IF(Tabla3[[#This Row],[Precio]]&gt;=50,Tabla3[[#This Row],[Precio]]-(Tabla3[[#This Row],[Precio]]*0.5%),Tabla3[[#This Row],[Precio]])))</f>
        <v>34.22</v>
      </c>
      <c r="I280" s="15" t="str">
        <f>HYPERLINK(CONCATENATE("http://www.mercadopublico.cl/TiendaFicha/Ficha?idProducto=",Tabla3[[#This Row],[ID]]))</f>
        <v>http://www.mercadopublico.cl/TiendaFicha/Ficha?idProducto=1354598</v>
      </c>
      <c r="J280" s="15" t="str">
        <f>HYPERLINK(Tabla3[[#This Row],[Link1]],"Link")</f>
        <v>Link</v>
      </c>
    </row>
    <row r="281" spans="1:10" ht="48" customHeight="1" x14ac:dyDescent="0.25">
      <c r="A281" s="12">
        <v>1376651</v>
      </c>
      <c r="B281" s="12" t="s">
        <v>112</v>
      </c>
      <c r="C281" s="12" t="s">
        <v>54</v>
      </c>
      <c r="D281" s="12" t="s">
        <v>1799</v>
      </c>
      <c r="E281" s="13" t="s">
        <v>1800</v>
      </c>
      <c r="F281" s="18" t="s">
        <v>1801</v>
      </c>
      <c r="G281" s="14">
        <v>135</v>
      </c>
      <c r="H281" s="14">
        <f>IF(Tabla3[[#This Row],[Precio]]&gt;=1001,Tabla3[[#This Row],[Precio]]-(Tabla3[[#This Row],[Precio]]*2.5%),IF(Tabla3[[#This Row],[Precio]]&gt;=251,Tabla3[[#This Row],[Precio]]-(Tabla3[[#This Row],[Precio]]*2%),IF(Tabla3[[#This Row],[Precio]]&gt;=50,Tabla3[[#This Row],[Precio]]-(Tabla3[[#This Row],[Precio]]*0.5%),Tabla3[[#This Row],[Precio]])))</f>
        <v>134.32499999999999</v>
      </c>
      <c r="I281" s="15" t="str">
        <f>HYPERLINK(CONCATENATE("http://www.mercadopublico.cl/TiendaFicha/Ficha?idProducto=",Tabla3[[#This Row],[ID]]))</f>
        <v>http://www.mercadopublico.cl/TiendaFicha/Ficha?idProducto=1376651</v>
      </c>
      <c r="J281" s="15" t="str">
        <f>HYPERLINK(Tabla3[[#This Row],[Link1]],"Link")</f>
        <v>Link</v>
      </c>
    </row>
    <row r="282" spans="1:10" ht="48" customHeight="1" x14ac:dyDescent="0.25">
      <c r="A282" s="12">
        <v>1376788</v>
      </c>
      <c r="B282" s="12" t="s">
        <v>112</v>
      </c>
      <c r="C282" s="12" t="s">
        <v>54</v>
      </c>
      <c r="D282" s="12" t="s">
        <v>1810</v>
      </c>
      <c r="E282" s="13" t="s">
        <v>1811</v>
      </c>
      <c r="F282" s="18" t="s">
        <v>1812</v>
      </c>
      <c r="G282" s="14">
        <v>147.65</v>
      </c>
      <c r="H282" s="14">
        <f>IF(Tabla3[[#This Row],[Precio]]&gt;=1001,Tabla3[[#This Row],[Precio]]-(Tabla3[[#This Row],[Precio]]*2.5%),IF(Tabla3[[#This Row],[Precio]]&gt;=251,Tabla3[[#This Row],[Precio]]-(Tabla3[[#This Row],[Precio]]*2%),IF(Tabla3[[#This Row],[Precio]]&gt;=50,Tabla3[[#This Row],[Precio]]-(Tabla3[[#This Row],[Precio]]*0.5%),Tabla3[[#This Row],[Precio]])))</f>
        <v>146.91175000000001</v>
      </c>
      <c r="I282" s="15" t="str">
        <f>HYPERLINK(CONCATENATE("http://www.mercadopublico.cl/TiendaFicha/Ficha?idProducto=",Tabla3[[#This Row],[ID]]))</f>
        <v>http://www.mercadopublico.cl/TiendaFicha/Ficha?idProducto=1376788</v>
      </c>
      <c r="J282" s="15" t="str">
        <f>HYPERLINK(Tabla3[[#This Row],[Link1]],"Link")</f>
        <v>Link</v>
      </c>
    </row>
    <row r="283" spans="1:10" ht="48" customHeight="1" x14ac:dyDescent="0.25">
      <c r="A283" s="12">
        <v>1376791</v>
      </c>
      <c r="B283" s="12" t="s">
        <v>112</v>
      </c>
      <c r="C283" s="12" t="s">
        <v>54</v>
      </c>
      <c r="D283" s="12" t="s">
        <v>1813</v>
      </c>
      <c r="E283" s="13" t="s">
        <v>1814</v>
      </c>
      <c r="F283" s="18" t="s">
        <v>1815</v>
      </c>
      <c r="G283" s="14">
        <v>140</v>
      </c>
      <c r="H283" s="14">
        <f>IF(Tabla3[[#This Row],[Precio]]&gt;=1001,Tabla3[[#This Row],[Precio]]-(Tabla3[[#This Row],[Precio]]*2.5%),IF(Tabla3[[#This Row],[Precio]]&gt;=251,Tabla3[[#This Row],[Precio]]-(Tabla3[[#This Row],[Precio]]*2%),IF(Tabla3[[#This Row],[Precio]]&gt;=50,Tabla3[[#This Row],[Precio]]-(Tabla3[[#This Row],[Precio]]*0.5%),Tabla3[[#This Row],[Precio]])))</f>
        <v>139.30000000000001</v>
      </c>
      <c r="I283" s="15" t="str">
        <f>HYPERLINK(CONCATENATE("http://www.mercadopublico.cl/TiendaFicha/Ficha?idProducto=",Tabla3[[#This Row],[ID]]))</f>
        <v>http://www.mercadopublico.cl/TiendaFicha/Ficha?idProducto=1376791</v>
      </c>
      <c r="J283" s="15" t="str">
        <f>HYPERLINK(Tabla3[[#This Row],[Link1]],"Link")</f>
        <v>Link</v>
      </c>
    </row>
    <row r="284" spans="1:10" ht="48" customHeight="1" x14ac:dyDescent="0.25">
      <c r="A284" s="12">
        <v>1376792</v>
      </c>
      <c r="B284" s="12" t="s">
        <v>112</v>
      </c>
      <c r="C284" s="12" t="s">
        <v>54</v>
      </c>
      <c r="D284" s="12" t="s">
        <v>1816</v>
      </c>
      <c r="E284" s="13" t="s">
        <v>1817</v>
      </c>
      <c r="F284" s="18" t="s">
        <v>1818</v>
      </c>
      <c r="G284" s="14">
        <v>140</v>
      </c>
      <c r="H284" s="14">
        <f>IF(Tabla3[[#This Row],[Precio]]&gt;=1001,Tabla3[[#This Row],[Precio]]-(Tabla3[[#This Row],[Precio]]*2.5%),IF(Tabla3[[#This Row],[Precio]]&gt;=251,Tabla3[[#This Row],[Precio]]-(Tabla3[[#This Row],[Precio]]*2%),IF(Tabla3[[#This Row],[Precio]]&gt;=50,Tabla3[[#This Row],[Precio]]-(Tabla3[[#This Row],[Precio]]*0.5%),Tabla3[[#This Row],[Precio]])))</f>
        <v>139.30000000000001</v>
      </c>
      <c r="I284" s="15" t="str">
        <f>HYPERLINK(CONCATENATE("http://www.mercadopublico.cl/TiendaFicha/Ficha?idProducto=",Tabla3[[#This Row],[ID]]))</f>
        <v>http://www.mercadopublico.cl/TiendaFicha/Ficha?idProducto=1376792</v>
      </c>
      <c r="J284" s="15" t="str">
        <f>HYPERLINK(Tabla3[[#This Row],[Link1]],"Link")</f>
        <v>Link</v>
      </c>
    </row>
    <row r="285" spans="1:10" ht="48" customHeight="1" x14ac:dyDescent="0.25">
      <c r="A285" s="12">
        <v>1388688</v>
      </c>
      <c r="B285" s="12" t="s">
        <v>112</v>
      </c>
      <c r="C285" s="12" t="s">
        <v>54</v>
      </c>
      <c r="D285" s="12" t="s">
        <v>432</v>
      </c>
      <c r="E285" s="13" t="s">
        <v>672</v>
      </c>
      <c r="F285" s="18" t="s">
        <v>433</v>
      </c>
      <c r="G285" s="14">
        <v>188.23</v>
      </c>
      <c r="H285" s="14">
        <f>IF(Tabla3[[#This Row],[Precio]]&gt;=1001,Tabla3[[#This Row],[Precio]]-(Tabla3[[#This Row],[Precio]]*2.5%),IF(Tabla3[[#This Row],[Precio]]&gt;=251,Tabla3[[#This Row],[Precio]]-(Tabla3[[#This Row],[Precio]]*2%),IF(Tabla3[[#This Row],[Precio]]&gt;=50,Tabla3[[#This Row],[Precio]]-(Tabla3[[#This Row],[Precio]]*0.5%),Tabla3[[#This Row],[Precio]])))</f>
        <v>187.28885</v>
      </c>
      <c r="I285" s="15" t="str">
        <f>HYPERLINK(CONCATENATE("http://www.mercadopublico.cl/TiendaFicha/Ficha?idProducto=",Tabla3[[#This Row],[ID]]))</f>
        <v>http://www.mercadopublico.cl/TiendaFicha/Ficha?idProducto=1388688</v>
      </c>
      <c r="J285" s="15" t="str">
        <f>HYPERLINK(Tabla3[[#This Row],[Link1]],"Link")</f>
        <v>Link</v>
      </c>
    </row>
    <row r="286" spans="1:10" ht="48" customHeight="1" x14ac:dyDescent="0.25">
      <c r="A286" s="12">
        <v>1388710</v>
      </c>
      <c r="B286" s="12" t="s">
        <v>112</v>
      </c>
      <c r="C286" s="12" t="s">
        <v>54</v>
      </c>
      <c r="D286" s="12" t="s">
        <v>1031</v>
      </c>
      <c r="E286" s="13" t="s">
        <v>1032</v>
      </c>
      <c r="F286" s="18" t="s">
        <v>1219</v>
      </c>
      <c r="G286" s="14">
        <v>250.97</v>
      </c>
      <c r="H286" s="14">
        <f>IF(Tabla3[[#This Row],[Precio]]&gt;=1001,Tabla3[[#This Row],[Precio]]-(Tabla3[[#This Row],[Precio]]*2.5%),IF(Tabla3[[#This Row],[Precio]]&gt;=251,Tabla3[[#This Row],[Precio]]-(Tabla3[[#This Row],[Precio]]*2%),IF(Tabla3[[#This Row],[Precio]]&gt;=50,Tabla3[[#This Row],[Precio]]-(Tabla3[[#This Row],[Precio]]*0.5%),Tabla3[[#This Row],[Precio]])))</f>
        <v>249.71514999999999</v>
      </c>
      <c r="I286" s="15" t="str">
        <f>HYPERLINK(CONCATENATE("http://www.mercadopublico.cl/TiendaFicha/Ficha?idProducto=",Tabla3[[#This Row],[ID]]))</f>
        <v>http://www.mercadopublico.cl/TiendaFicha/Ficha?idProducto=1388710</v>
      </c>
      <c r="J286" s="15" t="str">
        <f>HYPERLINK(Tabla3[[#This Row],[Link1]],"Link")</f>
        <v>Link</v>
      </c>
    </row>
    <row r="287" spans="1:10" ht="48" customHeight="1" x14ac:dyDescent="0.25">
      <c r="A287" s="12">
        <v>1388691</v>
      </c>
      <c r="B287" s="12" t="s">
        <v>112</v>
      </c>
      <c r="C287" s="12" t="s">
        <v>54</v>
      </c>
      <c r="D287" s="12" t="s">
        <v>438</v>
      </c>
      <c r="E287" s="13" t="s">
        <v>669</v>
      </c>
      <c r="F287" s="18" t="s">
        <v>439</v>
      </c>
      <c r="G287" s="14">
        <v>188.23</v>
      </c>
      <c r="H287" s="14">
        <f>IF(Tabla3[[#This Row],[Precio]]&gt;=1001,Tabla3[[#This Row],[Precio]]-(Tabla3[[#This Row],[Precio]]*2.5%),IF(Tabla3[[#This Row],[Precio]]&gt;=251,Tabla3[[#This Row],[Precio]]-(Tabla3[[#This Row],[Precio]]*2%),IF(Tabla3[[#This Row],[Precio]]&gt;=50,Tabla3[[#This Row],[Precio]]-(Tabla3[[#This Row],[Precio]]*0.5%),Tabla3[[#This Row],[Precio]])))</f>
        <v>187.28885</v>
      </c>
      <c r="I287" s="15" t="str">
        <f>HYPERLINK(CONCATENATE("http://www.mercadopublico.cl/TiendaFicha/Ficha?idProducto=",Tabla3[[#This Row],[ID]]))</f>
        <v>http://www.mercadopublico.cl/TiendaFicha/Ficha?idProducto=1388691</v>
      </c>
      <c r="J287" s="15" t="str">
        <f>HYPERLINK(Tabla3[[#This Row],[Link1]],"Link")</f>
        <v>Link</v>
      </c>
    </row>
    <row r="288" spans="1:10" ht="48" customHeight="1" x14ac:dyDescent="0.25">
      <c r="A288" s="12">
        <v>1388692</v>
      </c>
      <c r="B288" s="12" t="s">
        <v>112</v>
      </c>
      <c r="C288" s="12" t="s">
        <v>54</v>
      </c>
      <c r="D288" s="12" t="s">
        <v>434</v>
      </c>
      <c r="E288" s="13" t="s">
        <v>670</v>
      </c>
      <c r="F288" s="18" t="s">
        <v>435</v>
      </c>
      <c r="G288" s="14">
        <v>188.23</v>
      </c>
      <c r="H288" s="14">
        <f>IF(Tabla3[[#This Row],[Precio]]&gt;=1001,Tabla3[[#This Row],[Precio]]-(Tabla3[[#This Row],[Precio]]*2.5%),IF(Tabla3[[#This Row],[Precio]]&gt;=251,Tabla3[[#This Row],[Precio]]-(Tabla3[[#This Row],[Precio]]*2%),IF(Tabla3[[#This Row],[Precio]]&gt;=50,Tabla3[[#This Row],[Precio]]-(Tabla3[[#This Row],[Precio]]*0.5%),Tabla3[[#This Row],[Precio]])))</f>
        <v>187.28885</v>
      </c>
      <c r="I288" s="15" t="str">
        <f>HYPERLINK(CONCATENATE("http://www.mercadopublico.cl/TiendaFicha/Ficha?idProducto=",Tabla3[[#This Row],[ID]]))</f>
        <v>http://www.mercadopublico.cl/TiendaFicha/Ficha?idProducto=1388692</v>
      </c>
      <c r="J288" s="15" t="str">
        <f>HYPERLINK(Tabla3[[#This Row],[Link1]],"Link")</f>
        <v>Link</v>
      </c>
    </row>
    <row r="289" spans="1:10" ht="48" customHeight="1" x14ac:dyDescent="0.25">
      <c r="A289" s="12">
        <v>1388698</v>
      </c>
      <c r="B289" s="12" t="s">
        <v>112</v>
      </c>
      <c r="C289" s="12" t="s">
        <v>54</v>
      </c>
      <c r="D289" s="12" t="s">
        <v>436</v>
      </c>
      <c r="E289" s="13" t="s">
        <v>671</v>
      </c>
      <c r="F289" s="18" t="s">
        <v>437</v>
      </c>
      <c r="G289" s="14">
        <v>188.23</v>
      </c>
      <c r="H289" s="14">
        <f>IF(Tabla3[[#This Row],[Precio]]&gt;=1001,Tabla3[[#This Row],[Precio]]-(Tabla3[[#This Row],[Precio]]*2.5%),IF(Tabla3[[#This Row],[Precio]]&gt;=251,Tabla3[[#This Row],[Precio]]-(Tabla3[[#This Row],[Precio]]*2%),IF(Tabla3[[#This Row],[Precio]]&gt;=50,Tabla3[[#This Row],[Precio]]-(Tabla3[[#This Row],[Precio]]*0.5%),Tabla3[[#This Row],[Precio]])))</f>
        <v>187.28885</v>
      </c>
      <c r="I289" s="15" t="str">
        <f>HYPERLINK(CONCATENATE("http://www.mercadopublico.cl/TiendaFicha/Ficha?idProducto=",Tabla3[[#This Row],[ID]]))</f>
        <v>http://www.mercadopublico.cl/TiendaFicha/Ficha?idProducto=1388698</v>
      </c>
      <c r="J289" s="15" t="str">
        <f>HYPERLINK(Tabla3[[#This Row],[Link1]],"Link")</f>
        <v>Link</v>
      </c>
    </row>
    <row r="290" spans="1:10" ht="48" customHeight="1" x14ac:dyDescent="0.25">
      <c r="A290" s="12">
        <v>1381333</v>
      </c>
      <c r="B290" s="12" t="s">
        <v>112</v>
      </c>
      <c r="C290" s="12" t="s">
        <v>54</v>
      </c>
      <c r="D290" s="12" t="s">
        <v>1385</v>
      </c>
      <c r="E290" s="13" t="s">
        <v>1386</v>
      </c>
      <c r="F290" s="18" t="s">
        <v>1413</v>
      </c>
      <c r="G290" s="14">
        <v>8.2899999999999991</v>
      </c>
      <c r="H290" s="14">
        <f>IF(Tabla3[[#This Row],[Precio]]&gt;=1001,Tabla3[[#This Row],[Precio]]-(Tabla3[[#This Row],[Precio]]*2.5%),IF(Tabla3[[#This Row],[Precio]]&gt;=251,Tabla3[[#This Row],[Precio]]-(Tabla3[[#This Row],[Precio]]*2%),IF(Tabla3[[#This Row],[Precio]]&gt;=50,Tabla3[[#This Row],[Precio]]-(Tabla3[[#This Row],[Precio]]*0.5%),Tabla3[[#This Row],[Precio]])))</f>
        <v>8.2899999999999991</v>
      </c>
      <c r="I290" s="15" t="str">
        <f>HYPERLINK(CONCATENATE("http://www.mercadopublico.cl/TiendaFicha/Ficha?idProducto=",Tabla3[[#This Row],[ID]]))</f>
        <v>http://www.mercadopublico.cl/TiendaFicha/Ficha?idProducto=1381333</v>
      </c>
      <c r="J290" s="15" t="str">
        <f>HYPERLINK(Tabla3[[#This Row],[Link1]],"Link")</f>
        <v>Link</v>
      </c>
    </row>
    <row r="291" spans="1:10" ht="48" customHeight="1" x14ac:dyDescent="0.25">
      <c r="A291" s="12">
        <v>1381337</v>
      </c>
      <c r="B291" s="12" t="s">
        <v>112</v>
      </c>
      <c r="C291" s="12" t="s">
        <v>54</v>
      </c>
      <c r="D291" s="12" t="s">
        <v>1387</v>
      </c>
      <c r="E291" s="13" t="s">
        <v>1388</v>
      </c>
      <c r="F291" s="18" t="s">
        <v>1414</v>
      </c>
      <c r="G291" s="14">
        <v>8.2899999999999991</v>
      </c>
      <c r="H291" s="14">
        <f>IF(Tabla3[[#This Row],[Precio]]&gt;=1001,Tabla3[[#This Row],[Precio]]-(Tabla3[[#This Row],[Precio]]*2.5%),IF(Tabla3[[#This Row],[Precio]]&gt;=251,Tabla3[[#This Row],[Precio]]-(Tabla3[[#This Row],[Precio]]*2%),IF(Tabla3[[#This Row],[Precio]]&gt;=50,Tabla3[[#This Row],[Precio]]-(Tabla3[[#This Row],[Precio]]*0.5%),Tabla3[[#This Row],[Precio]])))</f>
        <v>8.2899999999999991</v>
      </c>
      <c r="I291" s="15" t="str">
        <f>HYPERLINK(CONCATENATE("http://www.mercadopublico.cl/TiendaFicha/Ficha?idProducto=",Tabla3[[#This Row],[ID]]))</f>
        <v>http://www.mercadopublico.cl/TiendaFicha/Ficha?idProducto=1381337</v>
      </c>
      <c r="J291" s="15" t="str">
        <f>HYPERLINK(Tabla3[[#This Row],[Link1]],"Link")</f>
        <v>Link</v>
      </c>
    </row>
    <row r="292" spans="1:10" ht="48" customHeight="1" x14ac:dyDescent="0.25">
      <c r="A292" s="12">
        <v>1381338</v>
      </c>
      <c r="B292" s="12" t="s">
        <v>112</v>
      </c>
      <c r="C292" s="12" t="s">
        <v>54</v>
      </c>
      <c r="D292" s="12" t="s">
        <v>1389</v>
      </c>
      <c r="E292" s="13" t="s">
        <v>1390</v>
      </c>
      <c r="F292" s="18" t="s">
        <v>1415</v>
      </c>
      <c r="G292" s="14">
        <v>8.2899999999999991</v>
      </c>
      <c r="H292" s="14">
        <f>IF(Tabla3[[#This Row],[Precio]]&gt;=1001,Tabla3[[#This Row],[Precio]]-(Tabla3[[#This Row],[Precio]]*2.5%),IF(Tabla3[[#This Row],[Precio]]&gt;=251,Tabla3[[#This Row],[Precio]]-(Tabla3[[#This Row],[Precio]]*2%),IF(Tabla3[[#This Row],[Precio]]&gt;=50,Tabla3[[#This Row],[Precio]]-(Tabla3[[#This Row],[Precio]]*0.5%),Tabla3[[#This Row],[Precio]])))</f>
        <v>8.2899999999999991</v>
      </c>
      <c r="I292" s="15" t="str">
        <f>HYPERLINK(CONCATENATE("http://www.mercadopublico.cl/TiendaFicha/Ficha?idProducto=",Tabla3[[#This Row],[ID]]))</f>
        <v>http://www.mercadopublico.cl/TiendaFicha/Ficha?idProducto=1381338</v>
      </c>
      <c r="J292" s="15" t="str">
        <f>HYPERLINK(Tabla3[[#This Row],[Link1]],"Link")</f>
        <v>Link</v>
      </c>
    </row>
    <row r="293" spans="1:10" ht="48" customHeight="1" x14ac:dyDescent="0.25">
      <c r="A293" s="12">
        <v>1381339</v>
      </c>
      <c r="B293" s="12" t="s">
        <v>112</v>
      </c>
      <c r="C293" s="12" t="s">
        <v>54</v>
      </c>
      <c r="D293" s="12" t="s">
        <v>1391</v>
      </c>
      <c r="E293" s="13" t="s">
        <v>1392</v>
      </c>
      <c r="F293" s="18" t="s">
        <v>1416</v>
      </c>
      <c r="G293" s="14">
        <v>8.2899999999999991</v>
      </c>
      <c r="H293" s="14">
        <f>IF(Tabla3[[#This Row],[Precio]]&gt;=1001,Tabla3[[#This Row],[Precio]]-(Tabla3[[#This Row],[Precio]]*2.5%),IF(Tabla3[[#This Row],[Precio]]&gt;=251,Tabla3[[#This Row],[Precio]]-(Tabla3[[#This Row],[Precio]]*2%),IF(Tabla3[[#This Row],[Precio]]&gt;=50,Tabla3[[#This Row],[Precio]]-(Tabla3[[#This Row],[Precio]]*0.5%),Tabla3[[#This Row],[Precio]])))</f>
        <v>8.2899999999999991</v>
      </c>
      <c r="I293" s="15" t="str">
        <f>HYPERLINK(CONCATENATE("http://www.mercadopublico.cl/TiendaFicha/Ficha?idProducto=",Tabla3[[#This Row],[ID]]))</f>
        <v>http://www.mercadopublico.cl/TiendaFicha/Ficha?idProducto=1381339</v>
      </c>
      <c r="J293" s="15" t="str">
        <f>HYPERLINK(Tabla3[[#This Row],[Link1]],"Link")</f>
        <v>Link</v>
      </c>
    </row>
    <row r="294" spans="1:10" ht="48" customHeight="1" x14ac:dyDescent="0.25">
      <c r="A294" s="12">
        <v>1515766</v>
      </c>
      <c r="B294" s="12" t="s">
        <v>112</v>
      </c>
      <c r="C294" s="12" t="s">
        <v>54</v>
      </c>
      <c r="D294" s="12" t="s">
        <v>1842</v>
      </c>
      <c r="E294" s="13" t="s">
        <v>1843</v>
      </c>
      <c r="F294" s="18" t="s">
        <v>1844</v>
      </c>
      <c r="G294" s="14">
        <v>83.6</v>
      </c>
      <c r="H294" s="14">
        <f>IF(Tabla3[[#This Row],[Precio]]&gt;=1001,Tabla3[[#This Row],[Precio]]-(Tabla3[[#This Row],[Precio]]*2.5%),IF(Tabla3[[#This Row],[Precio]]&gt;=251,Tabla3[[#This Row],[Precio]]-(Tabla3[[#This Row],[Precio]]*2%),IF(Tabla3[[#This Row],[Precio]]&gt;=50,Tabla3[[#This Row],[Precio]]-(Tabla3[[#This Row],[Precio]]*0.5%),Tabla3[[#This Row],[Precio]])))</f>
        <v>83.181999999999988</v>
      </c>
      <c r="I294" s="15" t="str">
        <f>HYPERLINK(CONCATENATE("http://www.mercadopublico.cl/TiendaFicha/Ficha?idProducto=",Tabla3[[#This Row],[ID]]))</f>
        <v>http://www.mercadopublico.cl/TiendaFicha/Ficha?idProducto=1515766</v>
      </c>
      <c r="J294" s="15" t="str">
        <f>HYPERLINK(Tabla3[[#This Row],[Link1]],"Link")</f>
        <v>Link</v>
      </c>
    </row>
    <row r="295" spans="1:10" ht="48" customHeight="1" x14ac:dyDescent="0.25">
      <c r="A295" s="12">
        <v>1376706</v>
      </c>
      <c r="B295" s="12" t="s">
        <v>112</v>
      </c>
      <c r="C295" s="12" t="s">
        <v>54</v>
      </c>
      <c r="D295" s="12" t="s">
        <v>1802</v>
      </c>
      <c r="E295" s="13" t="s">
        <v>1803</v>
      </c>
      <c r="F295" s="18" t="s">
        <v>1804</v>
      </c>
      <c r="G295" s="14">
        <v>88.46</v>
      </c>
      <c r="H295" s="14">
        <f>IF(Tabla3[[#This Row],[Precio]]&gt;=1001,Tabla3[[#This Row],[Precio]]-(Tabla3[[#This Row],[Precio]]*2.5%),IF(Tabla3[[#This Row],[Precio]]&gt;=251,Tabla3[[#This Row],[Precio]]-(Tabla3[[#This Row],[Precio]]*2%),IF(Tabla3[[#This Row],[Precio]]&gt;=50,Tabla3[[#This Row],[Precio]]-(Tabla3[[#This Row],[Precio]]*0.5%),Tabla3[[#This Row],[Precio]])))</f>
        <v>88.017699999999991</v>
      </c>
      <c r="I295" s="15" t="str">
        <f>HYPERLINK(CONCATENATE("http://www.mercadopublico.cl/TiendaFicha/Ficha?idProducto=",Tabla3[[#This Row],[ID]]))</f>
        <v>http://www.mercadopublico.cl/TiendaFicha/Ficha?idProducto=1376706</v>
      </c>
      <c r="J295" s="15" t="str">
        <f>HYPERLINK(Tabla3[[#This Row],[Link1]],"Link")</f>
        <v>Link</v>
      </c>
    </row>
    <row r="296" spans="1:10" ht="48" customHeight="1" x14ac:dyDescent="0.25">
      <c r="A296" s="12">
        <v>1376710</v>
      </c>
      <c r="B296" s="12" t="s">
        <v>112</v>
      </c>
      <c r="C296" s="12" t="s">
        <v>54</v>
      </c>
      <c r="D296" s="12" t="s">
        <v>1033</v>
      </c>
      <c r="E296" s="13" t="s">
        <v>1034</v>
      </c>
      <c r="F296" s="18" t="s">
        <v>1220</v>
      </c>
      <c r="G296" s="14">
        <v>121.12</v>
      </c>
      <c r="H296" s="14">
        <f>IF(Tabla3[[#This Row],[Precio]]&gt;=1001,Tabla3[[#This Row],[Precio]]-(Tabla3[[#This Row],[Precio]]*2.5%),IF(Tabla3[[#This Row],[Precio]]&gt;=251,Tabla3[[#This Row],[Precio]]-(Tabla3[[#This Row],[Precio]]*2%),IF(Tabla3[[#This Row],[Precio]]&gt;=50,Tabla3[[#This Row],[Precio]]-(Tabla3[[#This Row],[Precio]]*0.5%),Tabla3[[#This Row],[Precio]])))</f>
        <v>120.51440000000001</v>
      </c>
      <c r="I296" s="15" t="str">
        <f>HYPERLINK(CONCATENATE("http://www.mercadopublico.cl/TiendaFicha/Ficha?idProducto=",Tabla3[[#This Row],[ID]]))</f>
        <v>http://www.mercadopublico.cl/TiendaFicha/Ficha?idProducto=1376710</v>
      </c>
      <c r="J296" s="15" t="str">
        <f>HYPERLINK(Tabla3[[#This Row],[Link1]],"Link")</f>
        <v>Link</v>
      </c>
    </row>
    <row r="297" spans="1:10" ht="48" customHeight="1" x14ac:dyDescent="0.25">
      <c r="A297" s="12">
        <v>1376711</v>
      </c>
      <c r="B297" s="12" t="s">
        <v>112</v>
      </c>
      <c r="C297" s="12" t="s">
        <v>54</v>
      </c>
      <c r="D297" s="12" t="s">
        <v>1035</v>
      </c>
      <c r="E297" s="13" t="s">
        <v>1036</v>
      </c>
      <c r="F297" s="18" t="s">
        <v>1221</v>
      </c>
      <c r="G297" s="14">
        <v>121.36</v>
      </c>
      <c r="H297" s="14">
        <f>IF(Tabla3[[#This Row],[Precio]]&gt;=1001,Tabla3[[#This Row],[Precio]]-(Tabla3[[#This Row],[Precio]]*2.5%),IF(Tabla3[[#This Row],[Precio]]&gt;=251,Tabla3[[#This Row],[Precio]]-(Tabla3[[#This Row],[Precio]]*2%),IF(Tabla3[[#This Row],[Precio]]&gt;=50,Tabla3[[#This Row],[Precio]]-(Tabla3[[#This Row],[Precio]]*0.5%),Tabla3[[#This Row],[Precio]])))</f>
        <v>120.75319999999999</v>
      </c>
      <c r="I297" s="15" t="str">
        <f>HYPERLINK(CONCATENATE("http://www.mercadopublico.cl/TiendaFicha/Ficha?idProducto=",Tabla3[[#This Row],[ID]]))</f>
        <v>http://www.mercadopublico.cl/TiendaFicha/Ficha?idProducto=1376711</v>
      </c>
      <c r="J297" s="15" t="str">
        <f>HYPERLINK(Tabla3[[#This Row],[Link1]],"Link")</f>
        <v>Link</v>
      </c>
    </row>
    <row r="298" spans="1:10" ht="48" customHeight="1" x14ac:dyDescent="0.25">
      <c r="A298" s="12">
        <v>1376712</v>
      </c>
      <c r="B298" s="12" t="s">
        <v>112</v>
      </c>
      <c r="C298" s="12" t="s">
        <v>54</v>
      </c>
      <c r="D298" s="12" t="s">
        <v>1805</v>
      </c>
      <c r="E298" s="13" t="s">
        <v>2153</v>
      </c>
      <c r="F298" s="18" t="s">
        <v>1806</v>
      </c>
      <c r="G298" s="14">
        <v>107</v>
      </c>
      <c r="H298" s="14">
        <f>IF(Tabla3[[#This Row],[Precio]]&gt;=1001,Tabla3[[#This Row],[Precio]]-(Tabla3[[#This Row],[Precio]]*2.5%),IF(Tabla3[[#This Row],[Precio]]&gt;=251,Tabla3[[#This Row],[Precio]]-(Tabla3[[#This Row],[Precio]]*2%),IF(Tabla3[[#This Row],[Precio]]&gt;=50,Tabla3[[#This Row],[Precio]]-(Tabla3[[#This Row],[Precio]]*0.5%),Tabla3[[#This Row],[Precio]])))</f>
        <v>106.465</v>
      </c>
      <c r="I298" s="15" t="str">
        <f>HYPERLINK(CONCATENATE("http://www.mercadopublico.cl/TiendaFicha/Ficha?idProducto=",Tabla3[[#This Row],[ID]]))</f>
        <v>http://www.mercadopublico.cl/TiendaFicha/Ficha?idProducto=1376712</v>
      </c>
      <c r="J298" s="15" t="str">
        <f>HYPERLINK(Tabla3[[#This Row],[Link1]],"Link")</f>
        <v>Link</v>
      </c>
    </row>
    <row r="299" spans="1:10" ht="48" customHeight="1" x14ac:dyDescent="0.25">
      <c r="A299" s="12">
        <v>1376726</v>
      </c>
      <c r="B299" s="12" t="s">
        <v>112</v>
      </c>
      <c r="C299" s="12" t="s">
        <v>54</v>
      </c>
      <c r="D299" s="12" t="s">
        <v>1807</v>
      </c>
      <c r="E299" s="13" t="s">
        <v>1808</v>
      </c>
      <c r="F299" s="18" t="s">
        <v>1809</v>
      </c>
      <c r="G299" s="14">
        <v>83.77</v>
      </c>
      <c r="H299" s="14">
        <f>IF(Tabla3[[#This Row],[Precio]]&gt;=1001,Tabla3[[#This Row],[Precio]]-(Tabla3[[#This Row],[Precio]]*2.5%),IF(Tabla3[[#This Row],[Precio]]&gt;=251,Tabla3[[#This Row],[Precio]]-(Tabla3[[#This Row],[Precio]]*2%),IF(Tabla3[[#This Row],[Precio]]&gt;=50,Tabla3[[#This Row],[Precio]]-(Tabla3[[#This Row],[Precio]]*0.5%),Tabla3[[#This Row],[Precio]])))</f>
        <v>83.35114999999999</v>
      </c>
      <c r="I299" s="15" t="str">
        <f>HYPERLINK(CONCATENATE("http://www.mercadopublico.cl/TiendaFicha/Ficha?idProducto=",Tabla3[[#This Row],[ID]]))</f>
        <v>http://www.mercadopublico.cl/TiendaFicha/Ficha?idProducto=1376726</v>
      </c>
      <c r="J299" s="15" t="str">
        <f>HYPERLINK(Tabla3[[#This Row],[Link1]],"Link")</f>
        <v>Link</v>
      </c>
    </row>
    <row r="300" spans="1:10" ht="48" customHeight="1" x14ac:dyDescent="0.25">
      <c r="A300" s="12">
        <v>1392106</v>
      </c>
      <c r="B300" s="12" t="s">
        <v>112</v>
      </c>
      <c r="C300" s="12" t="s">
        <v>54</v>
      </c>
      <c r="D300" s="12" t="s">
        <v>430</v>
      </c>
      <c r="E300" s="13" t="s">
        <v>668</v>
      </c>
      <c r="F300" s="18" t="s">
        <v>431</v>
      </c>
      <c r="G300" s="14">
        <v>115.29</v>
      </c>
      <c r="H300" s="14">
        <f>IF(Tabla3[[#This Row],[Precio]]&gt;=1001,Tabla3[[#This Row],[Precio]]-(Tabla3[[#This Row],[Precio]]*2.5%),IF(Tabla3[[#This Row],[Precio]]&gt;=251,Tabla3[[#This Row],[Precio]]-(Tabla3[[#This Row],[Precio]]*2%),IF(Tabla3[[#This Row],[Precio]]&gt;=50,Tabla3[[#This Row],[Precio]]-(Tabla3[[#This Row],[Precio]]*0.5%),Tabla3[[#This Row],[Precio]])))</f>
        <v>114.71355000000001</v>
      </c>
      <c r="I300" s="15" t="str">
        <f>HYPERLINK(CONCATENATE("http://www.mercadopublico.cl/TiendaFicha/Ficha?idProducto=",Tabla3[[#This Row],[ID]]))</f>
        <v>http://www.mercadopublico.cl/TiendaFicha/Ficha?idProducto=1392106</v>
      </c>
      <c r="J300" s="15" t="str">
        <f>HYPERLINK(Tabla3[[#This Row],[Link1]],"Link")</f>
        <v>Link</v>
      </c>
    </row>
    <row r="301" spans="1:10" ht="48" customHeight="1" x14ac:dyDescent="0.25">
      <c r="A301" s="12">
        <v>1392109</v>
      </c>
      <c r="B301" s="12" t="s">
        <v>112</v>
      </c>
      <c r="C301" s="12" t="s">
        <v>54</v>
      </c>
      <c r="D301" s="12" t="s">
        <v>1027</v>
      </c>
      <c r="E301" s="13" t="s">
        <v>1028</v>
      </c>
      <c r="F301" s="18" t="s">
        <v>1217</v>
      </c>
      <c r="G301" s="14">
        <v>110.42</v>
      </c>
      <c r="H301" s="14">
        <f>IF(Tabla3[[#This Row],[Precio]]&gt;=1001,Tabla3[[#This Row],[Precio]]-(Tabla3[[#This Row],[Precio]]*2.5%),IF(Tabla3[[#This Row],[Precio]]&gt;=251,Tabla3[[#This Row],[Precio]]-(Tabla3[[#This Row],[Precio]]*2%),IF(Tabla3[[#This Row],[Precio]]&gt;=50,Tabla3[[#This Row],[Precio]]-(Tabla3[[#This Row],[Precio]]*0.5%),Tabla3[[#This Row],[Precio]])))</f>
        <v>109.86790000000001</v>
      </c>
      <c r="I301" s="15" t="str">
        <f>HYPERLINK(CONCATENATE("http://www.mercadopublico.cl/TiendaFicha/Ficha?idProducto=",Tabla3[[#This Row],[ID]]))</f>
        <v>http://www.mercadopublico.cl/TiendaFicha/Ficha?idProducto=1392109</v>
      </c>
      <c r="J301" s="15" t="str">
        <f>HYPERLINK(Tabla3[[#This Row],[Link1]],"Link")</f>
        <v>Link</v>
      </c>
    </row>
    <row r="302" spans="1:10" ht="48" customHeight="1" x14ac:dyDescent="0.25">
      <c r="A302" s="12">
        <v>1392116</v>
      </c>
      <c r="B302" s="12" t="s">
        <v>112</v>
      </c>
      <c r="C302" s="12" t="s">
        <v>54</v>
      </c>
      <c r="D302" s="12" t="s">
        <v>1029</v>
      </c>
      <c r="E302" s="13" t="s">
        <v>1030</v>
      </c>
      <c r="F302" s="18" t="s">
        <v>1218</v>
      </c>
      <c r="G302" s="14">
        <v>96.28</v>
      </c>
      <c r="H302" s="14">
        <f>IF(Tabla3[[#This Row],[Precio]]&gt;=1001,Tabla3[[#This Row],[Precio]]-(Tabla3[[#This Row],[Precio]]*2.5%),IF(Tabla3[[#This Row],[Precio]]&gt;=251,Tabla3[[#This Row],[Precio]]-(Tabla3[[#This Row],[Precio]]*2%),IF(Tabla3[[#This Row],[Precio]]&gt;=50,Tabla3[[#This Row],[Precio]]-(Tabla3[[#This Row],[Precio]]*0.5%),Tabla3[[#This Row],[Precio]])))</f>
        <v>95.798600000000008</v>
      </c>
      <c r="I302" s="15" t="str">
        <f>HYPERLINK(CONCATENATE("http://www.mercadopublico.cl/TiendaFicha/Ficha?idProducto=",Tabla3[[#This Row],[ID]]))</f>
        <v>http://www.mercadopublico.cl/TiendaFicha/Ficha?idProducto=1392116</v>
      </c>
      <c r="J302" s="15" t="str">
        <f>HYPERLINK(Tabla3[[#This Row],[Link1]],"Link")</f>
        <v>Link</v>
      </c>
    </row>
    <row r="303" spans="1:10" ht="48" customHeight="1" x14ac:dyDescent="0.25">
      <c r="A303" s="12">
        <v>1392157</v>
      </c>
      <c r="B303" s="12" t="s">
        <v>112</v>
      </c>
      <c r="C303" s="12" t="s">
        <v>54</v>
      </c>
      <c r="D303" s="12" t="s">
        <v>1021</v>
      </c>
      <c r="E303" s="13" t="s">
        <v>1022</v>
      </c>
      <c r="F303" s="18" t="s">
        <v>1214</v>
      </c>
      <c r="G303" s="14">
        <v>100.16</v>
      </c>
      <c r="H303" s="14">
        <f>IF(Tabla3[[#This Row],[Precio]]&gt;=1001,Tabla3[[#This Row],[Precio]]-(Tabla3[[#This Row],[Precio]]*2.5%),IF(Tabla3[[#This Row],[Precio]]&gt;=251,Tabla3[[#This Row],[Precio]]-(Tabla3[[#This Row],[Precio]]*2%),IF(Tabla3[[#This Row],[Precio]]&gt;=50,Tabla3[[#This Row],[Precio]]-(Tabla3[[#This Row],[Precio]]*0.5%),Tabla3[[#This Row],[Precio]])))</f>
        <v>99.659199999999998</v>
      </c>
      <c r="I303" s="15" t="str">
        <f>HYPERLINK(CONCATENATE("http://www.mercadopublico.cl/TiendaFicha/Ficha?idProducto=",Tabla3[[#This Row],[ID]]))</f>
        <v>http://www.mercadopublico.cl/TiendaFicha/Ficha?idProducto=1392157</v>
      </c>
      <c r="J303" s="15" t="str">
        <f>HYPERLINK(Tabla3[[#This Row],[Link1]],"Link")</f>
        <v>Link</v>
      </c>
    </row>
    <row r="304" spans="1:10" ht="48" customHeight="1" x14ac:dyDescent="0.25">
      <c r="A304" s="12">
        <v>1392162</v>
      </c>
      <c r="B304" s="12" t="s">
        <v>112</v>
      </c>
      <c r="C304" s="12" t="s">
        <v>54</v>
      </c>
      <c r="D304" s="12" t="s">
        <v>1023</v>
      </c>
      <c r="E304" s="13" t="s">
        <v>1024</v>
      </c>
      <c r="F304" s="18" t="s">
        <v>1215</v>
      </c>
      <c r="G304" s="14">
        <v>96.28</v>
      </c>
      <c r="H304" s="14">
        <f>IF(Tabla3[[#This Row],[Precio]]&gt;=1001,Tabla3[[#This Row],[Precio]]-(Tabla3[[#This Row],[Precio]]*2.5%),IF(Tabla3[[#This Row],[Precio]]&gt;=251,Tabla3[[#This Row],[Precio]]-(Tabla3[[#This Row],[Precio]]*2%),IF(Tabla3[[#This Row],[Precio]]&gt;=50,Tabla3[[#This Row],[Precio]]-(Tabla3[[#This Row],[Precio]]*0.5%),Tabla3[[#This Row],[Precio]])))</f>
        <v>95.798600000000008</v>
      </c>
      <c r="I304" s="15" t="str">
        <f>HYPERLINK(CONCATENATE("http://www.mercadopublico.cl/TiendaFicha/Ficha?idProducto=",Tabla3[[#This Row],[ID]]))</f>
        <v>http://www.mercadopublico.cl/TiendaFicha/Ficha?idProducto=1392162</v>
      </c>
      <c r="J304" s="15" t="str">
        <f>HYPERLINK(Tabla3[[#This Row],[Link1]],"Link")</f>
        <v>Link</v>
      </c>
    </row>
    <row r="305" spans="1:10" ht="48" customHeight="1" x14ac:dyDescent="0.25">
      <c r="A305" s="12">
        <v>1392163</v>
      </c>
      <c r="B305" s="12" t="s">
        <v>112</v>
      </c>
      <c r="C305" s="12" t="s">
        <v>54</v>
      </c>
      <c r="D305" s="12" t="s">
        <v>1025</v>
      </c>
      <c r="E305" s="13" t="s">
        <v>1026</v>
      </c>
      <c r="F305" s="18" t="s">
        <v>1216</v>
      </c>
      <c r="G305" s="14">
        <v>95.1</v>
      </c>
      <c r="H305" s="14">
        <f>IF(Tabla3[[#This Row],[Precio]]&gt;=1001,Tabla3[[#This Row],[Precio]]-(Tabla3[[#This Row],[Precio]]*2.5%),IF(Tabla3[[#This Row],[Precio]]&gt;=251,Tabla3[[#This Row],[Precio]]-(Tabla3[[#This Row],[Precio]]*2%),IF(Tabla3[[#This Row],[Precio]]&gt;=50,Tabla3[[#This Row],[Precio]]-(Tabla3[[#This Row],[Precio]]*0.5%),Tabla3[[#This Row],[Precio]])))</f>
        <v>94.624499999999998</v>
      </c>
      <c r="I305" s="15" t="str">
        <f>HYPERLINK(CONCATENATE("http://www.mercadopublico.cl/TiendaFicha/Ficha?idProducto=",Tabla3[[#This Row],[ID]]))</f>
        <v>http://www.mercadopublico.cl/TiendaFicha/Ficha?idProducto=1392163</v>
      </c>
      <c r="J305" s="15" t="str">
        <f>HYPERLINK(Tabla3[[#This Row],[Link1]],"Link")</f>
        <v>Link</v>
      </c>
    </row>
    <row r="306" spans="1:10" ht="48" customHeight="1" x14ac:dyDescent="0.25">
      <c r="A306" s="12">
        <v>1369151</v>
      </c>
      <c r="B306" s="12" t="s">
        <v>112</v>
      </c>
      <c r="C306" s="12" t="s">
        <v>54</v>
      </c>
      <c r="D306" s="12" t="s">
        <v>1383</v>
      </c>
      <c r="E306" s="13" t="s">
        <v>1384</v>
      </c>
      <c r="F306" s="18" t="s">
        <v>1412</v>
      </c>
      <c r="G306" s="14">
        <v>38.82</v>
      </c>
      <c r="H306" s="14">
        <f>IF(Tabla3[[#This Row],[Precio]]&gt;=1001,Tabla3[[#This Row],[Precio]]-(Tabla3[[#This Row],[Precio]]*2.5%),IF(Tabla3[[#This Row],[Precio]]&gt;=251,Tabla3[[#This Row],[Precio]]-(Tabla3[[#This Row],[Precio]]*2%),IF(Tabla3[[#This Row],[Precio]]&gt;=50,Tabla3[[#This Row],[Precio]]-(Tabla3[[#This Row],[Precio]]*0.5%),Tabla3[[#This Row],[Precio]])))</f>
        <v>38.82</v>
      </c>
      <c r="I306" s="15" t="str">
        <f>HYPERLINK(CONCATENATE("http://www.mercadopublico.cl/TiendaFicha/Ficha?idProducto=",Tabla3[[#This Row],[ID]]))</f>
        <v>http://www.mercadopublico.cl/TiendaFicha/Ficha?idProducto=1369151</v>
      </c>
      <c r="J306" s="15" t="str">
        <f>HYPERLINK(Tabla3[[#This Row],[Link1]],"Link")</f>
        <v>Link</v>
      </c>
    </row>
    <row r="307" spans="1:10" ht="48" customHeight="1" x14ac:dyDescent="0.25">
      <c r="A307" s="12">
        <v>1369156</v>
      </c>
      <c r="B307" s="12" t="s">
        <v>112</v>
      </c>
      <c r="C307" s="12" t="s">
        <v>54</v>
      </c>
      <c r="D307" s="12" t="s">
        <v>2315</v>
      </c>
      <c r="E307" s="13" t="s">
        <v>2316</v>
      </c>
      <c r="F307" s="18"/>
      <c r="G307" s="14">
        <v>22</v>
      </c>
      <c r="H307" s="14">
        <f>IF(Tabla3[[#This Row],[Precio]]&gt;=1001,Tabla3[[#This Row],[Precio]]-(Tabla3[[#This Row],[Precio]]*2.5%),IF(Tabla3[[#This Row],[Precio]]&gt;=251,Tabla3[[#This Row],[Precio]]-(Tabla3[[#This Row],[Precio]]*2%),IF(Tabla3[[#This Row],[Precio]]&gt;=50,Tabla3[[#This Row],[Precio]]-(Tabla3[[#This Row],[Precio]]*0.5%),Tabla3[[#This Row],[Precio]])))</f>
        <v>22</v>
      </c>
      <c r="I307" s="15" t="str">
        <f>HYPERLINK(CONCATENATE("http://www.mercadopublico.cl/TiendaFicha/Ficha?idProducto=",Tabla3[[#This Row],[ID]]))</f>
        <v>http://www.mercadopublico.cl/TiendaFicha/Ficha?idProducto=1369156</v>
      </c>
      <c r="J307" s="15" t="str">
        <f>HYPERLINK(Tabla3[[#This Row],[Link1]],"Link")</f>
        <v>Link</v>
      </c>
    </row>
    <row r="308" spans="1:10" ht="48" customHeight="1" x14ac:dyDescent="0.25">
      <c r="A308" s="12">
        <v>1369160</v>
      </c>
      <c r="B308" s="12" t="s">
        <v>112</v>
      </c>
      <c r="C308" s="12" t="s">
        <v>54</v>
      </c>
      <c r="D308" s="12" t="s">
        <v>2317</v>
      </c>
      <c r="E308" s="13" t="s">
        <v>2318</v>
      </c>
      <c r="F308" s="18"/>
      <c r="G308" s="14">
        <v>22</v>
      </c>
      <c r="H308" s="14">
        <f>IF(Tabla3[[#This Row],[Precio]]&gt;=1001,Tabla3[[#This Row],[Precio]]-(Tabla3[[#This Row],[Precio]]*2.5%),IF(Tabla3[[#This Row],[Precio]]&gt;=251,Tabla3[[#This Row],[Precio]]-(Tabla3[[#This Row],[Precio]]*2%),IF(Tabla3[[#This Row],[Precio]]&gt;=50,Tabla3[[#This Row],[Precio]]-(Tabla3[[#This Row],[Precio]]*0.5%),Tabla3[[#This Row],[Precio]])))</f>
        <v>22</v>
      </c>
      <c r="I308" s="15" t="str">
        <f>HYPERLINK(CONCATENATE("http://www.mercadopublico.cl/TiendaFicha/Ficha?idProducto=",Tabla3[[#This Row],[ID]]))</f>
        <v>http://www.mercadopublico.cl/TiendaFicha/Ficha?idProducto=1369160</v>
      </c>
      <c r="J308" s="15" t="str">
        <f>HYPERLINK(Tabla3[[#This Row],[Link1]],"Link")</f>
        <v>Link</v>
      </c>
    </row>
    <row r="309" spans="1:10" ht="48" customHeight="1" x14ac:dyDescent="0.25">
      <c r="A309" s="12">
        <v>1369161</v>
      </c>
      <c r="B309" s="12" t="s">
        <v>112</v>
      </c>
      <c r="C309" s="12" t="s">
        <v>54</v>
      </c>
      <c r="D309" s="12" t="s">
        <v>2319</v>
      </c>
      <c r="E309" s="13" t="s">
        <v>2320</v>
      </c>
      <c r="F309" s="18"/>
      <c r="G309" s="14">
        <v>22</v>
      </c>
      <c r="H309" s="14">
        <f>IF(Tabla3[[#This Row],[Precio]]&gt;=1001,Tabla3[[#This Row],[Precio]]-(Tabla3[[#This Row],[Precio]]*2.5%),IF(Tabla3[[#This Row],[Precio]]&gt;=251,Tabla3[[#This Row],[Precio]]-(Tabla3[[#This Row],[Precio]]*2%),IF(Tabla3[[#This Row],[Precio]]&gt;=50,Tabla3[[#This Row],[Precio]]-(Tabla3[[#This Row],[Precio]]*0.5%),Tabla3[[#This Row],[Precio]])))</f>
        <v>22</v>
      </c>
      <c r="I309" s="15" t="str">
        <f>HYPERLINK(CONCATENATE("http://www.mercadopublico.cl/TiendaFicha/Ficha?idProducto=",Tabla3[[#This Row],[ID]]))</f>
        <v>http://www.mercadopublico.cl/TiendaFicha/Ficha?idProducto=1369161</v>
      </c>
      <c r="J309" s="15" t="str">
        <f>HYPERLINK(Tabla3[[#This Row],[Link1]],"Link")</f>
        <v>Link</v>
      </c>
    </row>
    <row r="310" spans="1:10" ht="48" customHeight="1" x14ac:dyDescent="0.25">
      <c r="A310" s="12">
        <v>1557438</v>
      </c>
      <c r="B310" s="12" t="s">
        <v>112</v>
      </c>
      <c r="C310" s="12" t="s">
        <v>54</v>
      </c>
      <c r="D310" s="12" t="s">
        <v>2321</v>
      </c>
      <c r="E310" s="13" t="s">
        <v>2322</v>
      </c>
      <c r="F310" s="18"/>
      <c r="G310" s="14">
        <v>93.1</v>
      </c>
      <c r="H310" s="14">
        <f>IF(Tabla3[[#This Row],[Precio]]&gt;=1001,Tabla3[[#This Row],[Precio]]-(Tabla3[[#This Row],[Precio]]*2.5%),IF(Tabla3[[#This Row],[Precio]]&gt;=251,Tabla3[[#This Row],[Precio]]-(Tabla3[[#This Row],[Precio]]*2%),IF(Tabla3[[#This Row],[Precio]]&gt;=50,Tabla3[[#This Row],[Precio]]-(Tabla3[[#This Row],[Precio]]*0.5%),Tabla3[[#This Row],[Precio]])))</f>
        <v>92.634499999999989</v>
      </c>
      <c r="I310" s="15" t="str">
        <f>HYPERLINK(CONCATENATE("http://www.mercadopublico.cl/TiendaFicha/Ficha?idProducto=",Tabla3[[#This Row],[ID]]))</f>
        <v>http://www.mercadopublico.cl/TiendaFicha/Ficha?idProducto=1557438</v>
      </c>
      <c r="J310" s="15" t="str">
        <f>HYPERLINK(Tabla3[[#This Row],[Link1]],"Link")</f>
        <v>Link</v>
      </c>
    </row>
    <row r="311" spans="1:10" ht="48" customHeight="1" x14ac:dyDescent="0.25">
      <c r="A311" s="12">
        <v>1541060</v>
      </c>
      <c r="B311" s="12" t="s">
        <v>112</v>
      </c>
      <c r="C311" s="12" t="s">
        <v>54</v>
      </c>
      <c r="D311" s="12" t="s">
        <v>928</v>
      </c>
      <c r="E311" s="13" t="s">
        <v>929</v>
      </c>
      <c r="F311" s="18" t="s">
        <v>930</v>
      </c>
      <c r="G311" s="14">
        <v>603.30999999999995</v>
      </c>
      <c r="H311" s="14">
        <f>IF(Tabla3[[#This Row],[Precio]]&gt;=1001,Tabla3[[#This Row],[Precio]]-(Tabla3[[#This Row],[Precio]]*2.5%),IF(Tabla3[[#This Row],[Precio]]&gt;=251,Tabla3[[#This Row],[Precio]]-(Tabla3[[#This Row],[Precio]]*2%),IF(Tabla3[[#This Row],[Precio]]&gt;=50,Tabla3[[#This Row],[Precio]]-(Tabla3[[#This Row],[Precio]]*0.5%),Tabla3[[#This Row],[Precio]])))</f>
        <v>591.24379999999996</v>
      </c>
      <c r="I311" s="15" t="str">
        <f>HYPERLINK(CONCATENATE("http://www.mercadopublico.cl/TiendaFicha/Ficha?idProducto=",Tabla3[[#This Row],[ID]]))</f>
        <v>http://www.mercadopublico.cl/TiendaFicha/Ficha?idProducto=1541060</v>
      </c>
      <c r="J311" s="15" t="str">
        <f>HYPERLINK(Tabla3[[#This Row],[Link1]],"Link")</f>
        <v>Link</v>
      </c>
    </row>
    <row r="312" spans="1:10" ht="48" customHeight="1" x14ac:dyDescent="0.25">
      <c r="A312" s="12">
        <v>1515543</v>
      </c>
      <c r="B312" s="12" t="s">
        <v>112</v>
      </c>
      <c r="C312" s="12" t="s">
        <v>54</v>
      </c>
      <c r="D312" s="12" t="s">
        <v>1840</v>
      </c>
      <c r="E312" s="13" t="s">
        <v>665</v>
      </c>
      <c r="F312" s="18" t="s">
        <v>1841</v>
      </c>
      <c r="G312" s="14">
        <v>60.14</v>
      </c>
      <c r="H312" s="14">
        <f>IF(Tabla3[[#This Row],[Precio]]&gt;=1001,Tabla3[[#This Row],[Precio]]-(Tabla3[[#This Row],[Precio]]*2.5%),IF(Tabla3[[#This Row],[Precio]]&gt;=251,Tabla3[[#This Row],[Precio]]-(Tabla3[[#This Row],[Precio]]*2%),IF(Tabla3[[#This Row],[Precio]]&gt;=50,Tabla3[[#This Row],[Precio]]-(Tabla3[[#This Row],[Precio]]*0.5%),Tabla3[[#This Row],[Precio]])))</f>
        <v>59.839300000000001</v>
      </c>
      <c r="I312" s="15" t="str">
        <f>HYPERLINK(CONCATENATE("http://www.mercadopublico.cl/TiendaFicha/Ficha?idProducto=",Tabla3[[#This Row],[ID]]))</f>
        <v>http://www.mercadopublico.cl/TiendaFicha/Ficha?idProducto=1515543</v>
      </c>
      <c r="J312" s="15" t="str">
        <f>HYPERLINK(Tabla3[[#This Row],[Link1]],"Link")</f>
        <v>Link</v>
      </c>
    </row>
    <row r="313" spans="1:10" ht="48" customHeight="1" x14ac:dyDescent="0.25">
      <c r="A313" s="12">
        <v>1516082</v>
      </c>
      <c r="B313" s="12" t="s">
        <v>112</v>
      </c>
      <c r="C313" s="12" t="s">
        <v>54</v>
      </c>
      <c r="D313" s="12" t="s">
        <v>418</v>
      </c>
      <c r="E313" s="13" t="s">
        <v>664</v>
      </c>
      <c r="F313" s="18" t="s">
        <v>419</v>
      </c>
      <c r="G313" s="14">
        <v>78</v>
      </c>
      <c r="H313" s="14">
        <f>IF(Tabla3[[#This Row],[Precio]]&gt;=1001,Tabla3[[#This Row],[Precio]]-(Tabla3[[#This Row],[Precio]]*2.5%),IF(Tabla3[[#This Row],[Precio]]&gt;=251,Tabla3[[#This Row],[Precio]]-(Tabla3[[#This Row],[Precio]]*2%),IF(Tabla3[[#This Row],[Precio]]&gt;=50,Tabla3[[#This Row],[Precio]]-(Tabla3[[#This Row],[Precio]]*0.5%),Tabla3[[#This Row],[Precio]])))</f>
        <v>77.61</v>
      </c>
      <c r="I313" s="15" t="str">
        <f>HYPERLINK(CONCATENATE("http://www.mercadopublico.cl/TiendaFicha/Ficha?idProducto=",Tabla3[[#This Row],[ID]]))</f>
        <v>http://www.mercadopublico.cl/TiendaFicha/Ficha?idProducto=1516082</v>
      </c>
      <c r="J313" s="15" t="str">
        <f>HYPERLINK(Tabla3[[#This Row],[Link1]],"Link")</f>
        <v>Link</v>
      </c>
    </row>
    <row r="314" spans="1:10" ht="48" customHeight="1" x14ac:dyDescent="0.25">
      <c r="A314" s="12">
        <v>1516084</v>
      </c>
      <c r="B314" s="12" t="s">
        <v>112</v>
      </c>
      <c r="C314" s="12" t="s">
        <v>54</v>
      </c>
      <c r="D314" s="12" t="s">
        <v>414</v>
      </c>
      <c r="E314" s="13" t="s">
        <v>665</v>
      </c>
      <c r="F314" s="18" t="s">
        <v>415</v>
      </c>
      <c r="G314" s="14">
        <v>66</v>
      </c>
      <c r="H314" s="14">
        <f>IF(Tabla3[[#This Row],[Precio]]&gt;=1001,Tabla3[[#This Row],[Precio]]-(Tabla3[[#This Row],[Precio]]*2.5%),IF(Tabla3[[#This Row],[Precio]]&gt;=251,Tabla3[[#This Row],[Precio]]-(Tabla3[[#This Row],[Precio]]*2%),IF(Tabla3[[#This Row],[Precio]]&gt;=50,Tabla3[[#This Row],[Precio]]-(Tabla3[[#This Row],[Precio]]*0.5%),Tabla3[[#This Row],[Precio]])))</f>
        <v>65.67</v>
      </c>
      <c r="I314" s="15" t="str">
        <f>HYPERLINK(CONCATENATE("http://www.mercadopublico.cl/TiendaFicha/Ficha?idProducto=",Tabla3[[#This Row],[ID]]))</f>
        <v>http://www.mercadopublico.cl/TiendaFicha/Ficha?idProducto=1516084</v>
      </c>
      <c r="J314" s="15" t="str">
        <f>HYPERLINK(Tabla3[[#This Row],[Link1]],"Link")</f>
        <v>Link</v>
      </c>
    </row>
    <row r="315" spans="1:10" ht="48" customHeight="1" x14ac:dyDescent="0.25">
      <c r="A315" s="12">
        <v>1515552</v>
      </c>
      <c r="B315" s="12" t="s">
        <v>112</v>
      </c>
      <c r="C315" s="12" t="s">
        <v>54</v>
      </c>
      <c r="D315" s="12" t="s">
        <v>442</v>
      </c>
      <c r="E315" s="13" t="s">
        <v>666</v>
      </c>
      <c r="F315" s="18" t="s">
        <v>443</v>
      </c>
      <c r="G315" s="14">
        <v>112</v>
      </c>
      <c r="H315" s="14">
        <f>IF(Tabla3[[#This Row],[Precio]]&gt;=1001,Tabla3[[#This Row],[Precio]]-(Tabla3[[#This Row],[Precio]]*2.5%),IF(Tabla3[[#This Row],[Precio]]&gt;=251,Tabla3[[#This Row],[Precio]]-(Tabla3[[#This Row],[Precio]]*2%),IF(Tabla3[[#This Row],[Precio]]&gt;=50,Tabla3[[#This Row],[Precio]]-(Tabla3[[#This Row],[Precio]]*0.5%),Tabla3[[#This Row],[Precio]])))</f>
        <v>111.44</v>
      </c>
      <c r="I315" s="15" t="str">
        <f>HYPERLINK(CONCATENATE("http://www.mercadopublico.cl/TiendaFicha/Ficha?idProducto=",Tabla3[[#This Row],[ID]]))</f>
        <v>http://www.mercadopublico.cl/TiendaFicha/Ficha?idProducto=1515552</v>
      </c>
      <c r="J315" s="15" t="str">
        <f>HYPERLINK(Tabla3[[#This Row],[Link1]],"Link")</f>
        <v>Link</v>
      </c>
    </row>
    <row r="316" spans="1:10" ht="48" customHeight="1" x14ac:dyDescent="0.25">
      <c r="A316" s="12">
        <v>1515563</v>
      </c>
      <c r="B316" s="12" t="s">
        <v>112</v>
      </c>
      <c r="C316" s="12" t="s">
        <v>54</v>
      </c>
      <c r="D316" s="12" t="s">
        <v>406</v>
      </c>
      <c r="E316" s="13" t="s">
        <v>667</v>
      </c>
      <c r="F316" s="18" t="s">
        <v>407</v>
      </c>
      <c r="G316" s="14">
        <v>63</v>
      </c>
      <c r="H316" s="14">
        <f>IF(Tabla3[[#This Row],[Precio]]&gt;=1001,Tabla3[[#This Row],[Precio]]-(Tabla3[[#This Row],[Precio]]*2.5%),IF(Tabla3[[#This Row],[Precio]]&gt;=251,Tabla3[[#This Row],[Precio]]-(Tabla3[[#This Row],[Precio]]*2%),IF(Tabla3[[#This Row],[Precio]]&gt;=50,Tabla3[[#This Row],[Precio]]-(Tabla3[[#This Row],[Precio]]*0.5%),Tabla3[[#This Row],[Precio]])))</f>
        <v>62.685000000000002</v>
      </c>
      <c r="I316" s="15" t="str">
        <f>HYPERLINK(CONCATENATE("http://www.mercadopublico.cl/TiendaFicha/Ficha?idProducto=",Tabla3[[#This Row],[ID]]))</f>
        <v>http://www.mercadopublico.cl/TiendaFicha/Ficha?idProducto=1515563</v>
      </c>
      <c r="J316" s="15" t="str">
        <f>HYPERLINK(Tabla3[[#This Row],[Link1]],"Link")</f>
        <v>Link</v>
      </c>
    </row>
    <row r="317" spans="1:10" ht="48" customHeight="1" x14ac:dyDescent="0.25">
      <c r="A317" s="12">
        <v>1541171</v>
      </c>
      <c r="B317" s="12" t="s">
        <v>112</v>
      </c>
      <c r="C317" s="12" t="s">
        <v>54</v>
      </c>
      <c r="D317" s="12" t="s">
        <v>1854</v>
      </c>
      <c r="E317" s="13" t="s">
        <v>1855</v>
      </c>
      <c r="F317" s="18" t="s">
        <v>1856</v>
      </c>
      <c r="G317" s="14">
        <v>24.94</v>
      </c>
      <c r="H317" s="14">
        <f>IF(Tabla3[[#This Row],[Precio]]&gt;=1001,Tabla3[[#This Row],[Precio]]-(Tabla3[[#This Row],[Precio]]*2.5%),IF(Tabla3[[#This Row],[Precio]]&gt;=251,Tabla3[[#This Row],[Precio]]-(Tabla3[[#This Row],[Precio]]*2%),IF(Tabla3[[#This Row],[Precio]]&gt;=50,Tabla3[[#This Row],[Precio]]-(Tabla3[[#This Row],[Precio]]*0.5%),Tabla3[[#This Row],[Precio]])))</f>
        <v>24.94</v>
      </c>
      <c r="I317" s="15" t="str">
        <f>HYPERLINK(CONCATENATE("http://www.mercadopublico.cl/TiendaFicha/Ficha?idProducto=",Tabla3[[#This Row],[ID]]))</f>
        <v>http://www.mercadopublico.cl/TiendaFicha/Ficha?idProducto=1541171</v>
      </c>
      <c r="J317" s="15" t="str">
        <f>HYPERLINK(Tabla3[[#This Row],[Link1]],"Link")</f>
        <v>Link</v>
      </c>
    </row>
    <row r="318" spans="1:10" ht="48" customHeight="1" x14ac:dyDescent="0.25">
      <c r="A318" s="12">
        <v>1541172</v>
      </c>
      <c r="B318" s="12" t="s">
        <v>112</v>
      </c>
      <c r="C318" s="12" t="s">
        <v>54</v>
      </c>
      <c r="D318" s="12" t="s">
        <v>1857</v>
      </c>
      <c r="E318" s="13" t="s">
        <v>1858</v>
      </c>
      <c r="F318" s="18" t="s">
        <v>1859</v>
      </c>
      <c r="G318" s="14">
        <v>24.69</v>
      </c>
      <c r="H318" s="14">
        <f>IF(Tabla3[[#This Row],[Precio]]&gt;=1001,Tabla3[[#This Row],[Precio]]-(Tabla3[[#This Row],[Precio]]*2.5%),IF(Tabla3[[#This Row],[Precio]]&gt;=251,Tabla3[[#This Row],[Precio]]-(Tabla3[[#This Row],[Precio]]*2%),IF(Tabla3[[#This Row],[Precio]]&gt;=50,Tabla3[[#This Row],[Precio]]-(Tabla3[[#This Row],[Precio]]*0.5%),Tabla3[[#This Row],[Precio]])))</f>
        <v>24.69</v>
      </c>
      <c r="I318" s="15" t="str">
        <f>HYPERLINK(CONCATENATE("http://www.mercadopublico.cl/TiendaFicha/Ficha?idProducto=",Tabla3[[#This Row],[ID]]))</f>
        <v>http://www.mercadopublico.cl/TiendaFicha/Ficha?idProducto=1541172</v>
      </c>
      <c r="J318" s="15" t="str">
        <f>HYPERLINK(Tabla3[[#This Row],[Link1]],"Link")</f>
        <v>Link</v>
      </c>
    </row>
    <row r="319" spans="1:10" ht="48" customHeight="1" x14ac:dyDescent="0.25">
      <c r="A319" s="12">
        <v>1541173</v>
      </c>
      <c r="B319" s="12" t="s">
        <v>112</v>
      </c>
      <c r="C319" s="12" t="s">
        <v>54</v>
      </c>
      <c r="D319" s="12" t="s">
        <v>931</v>
      </c>
      <c r="E319" s="13" t="s">
        <v>932</v>
      </c>
      <c r="F319" s="18" t="s">
        <v>933</v>
      </c>
      <c r="G319" s="14">
        <v>343.58</v>
      </c>
      <c r="H319" s="14">
        <f>IF(Tabla3[[#This Row],[Precio]]&gt;=1001,Tabla3[[#This Row],[Precio]]-(Tabla3[[#This Row],[Precio]]*2.5%),IF(Tabla3[[#This Row],[Precio]]&gt;=251,Tabla3[[#This Row],[Precio]]-(Tabla3[[#This Row],[Precio]]*2%),IF(Tabla3[[#This Row],[Precio]]&gt;=50,Tabla3[[#This Row],[Precio]]-(Tabla3[[#This Row],[Precio]]*0.5%),Tabla3[[#This Row],[Precio]])))</f>
        <v>336.70839999999998</v>
      </c>
      <c r="I319" s="15" t="str">
        <f>HYPERLINK(CONCATENATE("http://www.mercadopublico.cl/TiendaFicha/Ficha?idProducto=",Tabla3[[#This Row],[ID]]))</f>
        <v>http://www.mercadopublico.cl/TiendaFicha/Ficha?idProducto=1541173</v>
      </c>
      <c r="J319" s="15" t="str">
        <f>HYPERLINK(Tabla3[[#This Row],[Link1]],"Link")</f>
        <v>Link</v>
      </c>
    </row>
    <row r="320" spans="1:10" ht="48" customHeight="1" x14ac:dyDescent="0.25">
      <c r="A320" s="12">
        <v>1541180</v>
      </c>
      <c r="B320" s="12" t="s">
        <v>112</v>
      </c>
      <c r="C320" s="12" t="s">
        <v>54</v>
      </c>
      <c r="D320" s="12" t="s">
        <v>1860</v>
      </c>
      <c r="E320" s="13" t="s">
        <v>1861</v>
      </c>
      <c r="F320" s="18" t="s">
        <v>1862</v>
      </c>
      <c r="G320" s="14">
        <v>24.65</v>
      </c>
      <c r="H320" s="14">
        <f>IF(Tabla3[[#This Row],[Precio]]&gt;=1001,Tabla3[[#This Row],[Precio]]-(Tabla3[[#This Row],[Precio]]*2.5%),IF(Tabla3[[#This Row],[Precio]]&gt;=251,Tabla3[[#This Row],[Precio]]-(Tabla3[[#This Row],[Precio]]*2%),IF(Tabla3[[#This Row],[Precio]]&gt;=50,Tabla3[[#This Row],[Precio]]-(Tabla3[[#This Row],[Precio]]*0.5%),Tabla3[[#This Row],[Precio]])))</f>
        <v>24.65</v>
      </c>
      <c r="I320" s="15" t="str">
        <f>HYPERLINK(CONCATENATE("http://www.mercadopublico.cl/TiendaFicha/Ficha?idProducto=",Tabla3[[#This Row],[ID]]))</f>
        <v>http://www.mercadopublico.cl/TiendaFicha/Ficha?idProducto=1541180</v>
      </c>
      <c r="J320" s="15" t="str">
        <f>HYPERLINK(Tabla3[[#This Row],[Link1]],"Link")</f>
        <v>Link</v>
      </c>
    </row>
    <row r="321" spans="1:10" ht="48" customHeight="1" x14ac:dyDescent="0.25">
      <c r="A321" s="12">
        <v>1570185</v>
      </c>
      <c r="B321" s="12" t="s">
        <v>112</v>
      </c>
      <c r="C321" s="12" t="s">
        <v>54</v>
      </c>
      <c r="D321" s="12" t="s">
        <v>1443</v>
      </c>
      <c r="E321" s="13" t="s">
        <v>1444</v>
      </c>
      <c r="F321" s="18" t="s">
        <v>1511</v>
      </c>
      <c r="G321" s="14">
        <v>768</v>
      </c>
      <c r="H321" s="14">
        <f>IF(Tabla3[[#This Row],[Precio]]&gt;=1001,Tabla3[[#This Row],[Precio]]-(Tabla3[[#This Row],[Precio]]*2.5%),IF(Tabla3[[#This Row],[Precio]]&gt;=251,Tabla3[[#This Row],[Precio]]-(Tabla3[[#This Row],[Precio]]*2%),IF(Tabla3[[#This Row],[Precio]]&gt;=50,Tabla3[[#This Row],[Precio]]-(Tabla3[[#This Row],[Precio]]*0.5%),Tabla3[[#This Row],[Precio]])))</f>
        <v>752.64</v>
      </c>
      <c r="I321" s="15" t="str">
        <f>HYPERLINK(CONCATENATE("http://www.mercadopublico.cl/TiendaFicha/Ficha?idProducto=",Tabla3[[#This Row],[ID]]))</f>
        <v>http://www.mercadopublico.cl/TiendaFicha/Ficha?idProducto=1570185</v>
      </c>
      <c r="J321" s="15" t="str">
        <f>HYPERLINK(Tabla3[[#This Row],[Link1]],"Link")</f>
        <v>Link</v>
      </c>
    </row>
    <row r="322" spans="1:10" ht="48" customHeight="1" x14ac:dyDescent="0.25">
      <c r="A322" s="12">
        <v>1362002</v>
      </c>
      <c r="B322" s="12" t="s">
        <v>112</v>
      </c>
      <c r="C322" s="12" t="s">
        <v>73</v>
      </c>
      <c r="D322" s="12" t="s">
        <v>534</v>
      </c>
      <c r="E322" s="13" t="s">
        <v>790</v>
      </c>
      <c r="F322" s="18">
        <v>841722</v>
      </c>
      <c r="G322" s="14">
        <v>65</v>
      </c>
      <c r="H322" s="14">
        <f>IF(Tabla3[[#This Row],[Precio]]&gt;=1001,Tabla3[[#This Row],[Precio]]-(Tabla3[[#This Row],[Precio]]*2.5%),IF(Tabla3[[#This Row],[Precio]]&gt;=251,Tabla3[[#This Row],[Precio]]-(Tabla3[[#This Row],[Precio]]*2%),IF(Tabla3[[#This Row],[Precio]]&gt;=50,Tabla3[[#This Row],[Precio]]-(Tabla3[[#This Row],[Precio]]*0.5%),Tabla3[[#This Row],[Precio]])))</f>
        <v>64.674999999999997</v>
      </c>
      <c r="I322" s="15" t="str">
        <f>HYPERLINK(CONCATENATE("http://www.mercadopublico.cl/TiendaFicha/Ficha?idProducto=",Tabla3[[#This Row],[ID]]))</f>
        <v>http://www.mercadopublico.cl/TiendaFicha/Ficha?idProducto=1362002</v>
      </c>
      <c r="J322" s="15" t="str">
        <f>HYPERLINK(Tabla3[[#This Row],[Link1]],"Link")</f>
        <v>Link</v>
      </c>
    </row>
    <row r="323" spans="1:10" ht="48" customHeight="1" x14ac:dyDescent="0.25">
      <c r="A323" s="12">
        <v>1362006</v>
      </c>
      <c r="B323" s="12" t="s">
        <v>112</v>
      </c>
      <c r="C323" s="12" t="s">
        <v>73</v>
      </c>
      <c r="D323" s="12" t="s">
        <v>531</v>
      </c>
      <c r="E323" s="13" t="s">
        <v>791</v>
      </c>
      <c r="F323" s="18">
        <v>841720</v>
      </c>
      <c r="G323" s="14">
        <v>130</v>
      </c>
      <c r="H323" s="14">
        <f>IF(Tabla3[[#This Row],[Precio]]&gt;=1001,Tabla3[[#This Row],[Precio]]-(Tabla3[[#This Row],[Precio]]*2.5%),IF(Tabla3[[#This Row],[Precio]]&gt;=251,Tabla3[[#This Row],[Precio]]-(Tabla3[[#This Row],[Precio]]*2%),IF(Tabla3[[#This Row],[Precio]]&gt;=50,Tabla3[[#This Row],[Precio]]-(Tabla3[[#This Row],[Precio]]*0.5%),Tabla3[[#This Row],[Precio]])))</f>
        <v>129.35</v>
      </c>
      <c r="I323" s="15" t="str">
        <f>HYPERLINK(CONCATENATE("http://www.mercadopublico.cl/TiendaFicha/Ficha?idProducto=",Tabla3[[#This Row],[ID]]))</f>
        <v>http://www.mercadopublico.cl/TiendaFicha/Ficha?idProducto=1362006</v>
      </c>
      <c r="J323" s="15" t="str">
        <f>HYPERLINK(Tabla3[[#This Row],[Link1]],"Link")</f>
        <v>Link</v>
      </c>
    </row>
    <row r="324" spans="1:10" ht="48" customHeight="1" x14ac:dyDescent="0.25">
      <c r="A324" s="12">
        <v>1362017</v>
      </c>
      <c r="B324" s="12" t="s">
        <v>112</v>
      </c>
      <c r="C324" s="12" t="s">
        <v>73</v>
      </c>
      <c r="D324" s="12" t="s">
        <v>532</v>
      </c>
      <c r="E324" s="13" t="s">
        <v>792</v>
      </c>
      <c r="F324" s="18">
        <v>841723</v>
      </c>
      <c r="G324" s="14">
        <v>65</v>
      </c>
      <c r="H324" s="14">
        <f>IF(Tabla3[[#This Row],[Precio]]&gt;=1001,Tabla3[[#This Row],[Precio]]-(Tabla3[[#This Row],[Precio]]*2.5%),IF(Tabla3[[#This Row],[Precio]]&gt;=251,Tabla3[[#This Row],[Precio]]-(Tabla3[[#This Row],[Precio]]*2%),IF(Tabla3[[#This Row],[Precio]]&gt;=50,Tabla3[[#This Row],[Precio]]-(Tabla3[[#This Row],[Precio]]*0.5%),Tabla3[[#This Row],[Precio]])))</f>
        <v>64.674999999999997</v>
      </c>
      <c r="I324" s="15" t="str">
        <f>HYPERLINK(CONCATENATE("http://www.mercadopublico.cl/TiendaFicha/Ficha?idProducto=",Tabla3[[#This Row],[ID]]))</f>
        <v>http://www.mercadopublico.cl/TiendaFicha/Ficha?idProducto=1362017</v>
      </c>
      <c r="J324" s="15" t="str">
        <f>HYPERLINK(Tabla3[[#This Row],[Link1]],"Link")</f>
        <v>Link</v>
      </c>
    </row>
    <row r="325" spans="1:10" ht="48" customHeight="1" x14ac:dyDescent="0.25">
      <c r="A325" s="12">
        <v>1361998</v>
      </c>
      <c r="B325" s="12" t="s">
        <v>112</v>
      </c>
      <c r="C325" s="12" t="s">
        <v>73</v>
      </c>
      <c r="D325" s="12" t="s">
        <v>533</v>
      </c>
      <c r="E325" s="13" t="s">
        <v>789</v>
      </c>
      <c r="F325" s="18">
        <v>841721</v>
      </c>
      <c r="G325" s="14">
        <v>65</v>
      </c>
      <c r="H325" s="14">
        <f>IF(Tabla3[[#This Row],[Precio]]&gt;=1001,Tabla3[[#This Row],[Precio]]-(Tabla3[[#This Row],[Precio]]*2.5%),IF(Tabla3[[#This Row],[Precio]]&gt;=251,Tabla3[[#This Row],[Precio]]-(Tabla3[[#This Row],[Precio]]*2%),IF(Tabla3[[#This Row],[Precio]]&gt;=50,Tabla3[[#This Row],[Precio]]-(Tabla3[[#This Row],[Precio]]*0.5%),Tabla3[[#This Row],[Precio]])))</f>
        <v>64.674999999999997</v>
      </c>
      <c r="I325" s="15" t="str">
        <f>HYPERLINK(CONCATENATE("http://www.mercadopublico.cl/TiendaFicha/Ficha?idProducto=",Tabla3[[#This Row],[ID]]))</f>
        <v>http://www.mercadopublico.cl/TiendaFicha/Ficha?idProducto=1361998</v>
      </c>
      <c r="J325" s="15" t="str">
        <f>HYPERLINK(Tabla3[[#This Row],[Link1]],"Link")</f>
        <v>Link</v>
      </c>
    </row>
    <row r="326" spans="1:10" ht="48" customHeight="1" x14ac:dyDescent="0.25">
      <c r="A326" s="12">
        <v>1011479</v>
      </c>
      <c r="B326" s="12" t="s">
        <v>112</v>
      </c>
      <c r="C326" s="12" t="s">
        <v>76</v>
      </c>
      <c r="D326" s="12" t="s">
        <v>1713</v>
      </c>
      <c r="E326" s="13" t="s">
        <v>1714</v>
      </c>
      <c r="F326" s="18" t="s">
        <v>1715</v>
      </c>
      <c r="G326" s="14">
        <v>221.61</v>
      </c>
      <c r="H326" s="14">
        <f>IF(Tabla3[[#This Row],[Precio]]&gt;=1001,Tabla3[[#This Row],[Precio]]-(Tabla3[[#This Row],[Precio]]*2.5%),IF(Tabla3[[#This Row],[Precio]]&gt;=251,Tabla3[[#This Row],[Precio]]-(Tabla3[[#This Row],[Precio]]*2%),IF(Tabla3[[#This Row],[Precio]]&gt;=50,Tabla3[[#This Row],[Precio]]-(Tabla3[[#This Row],[Precio]]*0.5%),Tabla3[[#This Row],[Precio]])))</f>
        <v>220.50195000000002</v>
      </c>
      <c r="I326" s="15" t="str">
        <f>HYPERLINK(CONCATENATE("http://www.mercadopublico.cl/TiendaFicha/Ficha?idProducto=",Tabla3[[#This Row],[ID]]))</f>
        <v>http://www.mercadopublico.cl/TiendaFicha/Ficha?idProducto=1011479</v>
      </c>
      <c r="J326" s="15" t="str">
        <f>HYPERLINK(Tabla3[[#This Row],[Link1]],"Link")</f>
        <v>Link</v>
      </c>
    </row>
    <row r="327" spans="1:10" ht="48" customHeight="1" x14ac:dyDescent="0.25">
      <c r="A327" s="12">
        <v>1011504</v>
      </c>
      <c r="B327" s="12" t="s">
        <v>112</v>
      </c>
      <c r="C327" s="12" t="s">
        <v>76</v>
      </c>
      <c r="D327" s="12" t="s">
        <v>1077</v>
      </c>
      <c r="E327" s="13" t="s">
        <v>1078</v>
      </c>
      <c r="F327" s="18" t="s">
        <v>1227</v>
      </c>
      <c r="G327" s="14">
        <v>125.25</v>
      </c>
      <c r="H327" s="14">
        <f>IF(Tabla3[[#This Row],[Precio]]&gt;=1001,Tabla3[[#This Row],[Precio]]-(Tabla3[[#This Row],[Precio]]*2.5%),IF(Tabla3[[#This Row],[Precio]]&gt;=251,Tabla3[[#This Row],[Precio]]-(Tabla3[[#This Row],[Precio]]*2%),IF(Tabla3[[#This Row],[Precio]]&gt;=50,Tabla3[[#This Row],[Precio]]-(Tabla3[[#This Row],[Precio]]*0.5%),Tabla3[[#This Row],[Precio]])))</f>
        <v>124.62375</v>
      </c>
      <c r="I327" s="15" t="str">
        <f>HYPERLINK(CONCATENATE("http://www.mercadopublico.cl/TiendaFicha/Ficha?idProducto=",Tabla3[[#This Row],[ID]]))</f>
        <v>http://www.mercadopublico.cl/TiendaFicha/Ficha?idProducto=1011504</v>
      </c>
      <c r="J327" s="15" t="str">
        <f>HYPERLINK(Tabla3[[#This Row],[Link1]],"Link")</f>
        <v>Link</v>
      </c>
    </row>
    <row r="328" spans="1:10" ht="48" customHeight="1" x14ac:dyDescent="0.25">
      <c r="A328" s="12">
        <v>1011505</v>
      </c>
      <c r="B328" s="12" t="s">
        <v>112</v>
      </c>
      <c r="C328" s="12" t="s">
        <v>76</v>
      </c>
      <c r="D328" s="12" t="s">
        <v>542</v>
      </c>
      <c r="E328" s="13" t="s">
        <v>782</v>
      </c>
      <c r="F328" s="18" t="s">
        <v>543</v>
      </c>
      <c r="G328" s="14">
        <v>194.11</v>
      </c>
      <c r="H328" s="14">
        <f>IF(Tabla3[[#This Row],[Precio]]&gt;=1001,Tabla3[[#This Row],[Precio]]-(Tabla3[[#This Row],[Precio]]*2.5%),IF(Tabla3[[#This Row],[Precio]]&gt;=251,Tabla3[[#This Row],[Precio]]-(Tabla3[[#This Row],[Precio]]*2%),IF(Tabla3[[#This Row],[Precio]]&gt;=50,Tabla3[[#This Row],[Precio]]-(Tabla3[[#This Row],[Precio]]*0.5%),Tabla3[[#This Row],[Precio]])))</f>
        <v>193.13945000000001</v>
      </c>
      <c r="I328" s="15" t="str">
        <f>HYPERLINK(CONCATENATE("http://www.mercadopublico.cl/TiendaFicha/Ficha?idProducto=",Tabla3[[#This Row],[ID]]))</f>
        <v>http://www.mercadopublico.cl/TiendaFicha/Ficha?idProducto=1011505</v>
      </c>
      <c r="J328" s="15" t="str">
        <f>HYPERLINK(Tabla3[[#This Row],[Link1]],"Link")</f>
        <v>Link</v>
      </c>
    </row>
    <row r="329" spans="1:10" ht="48" customHeight="1" x14ac:dyDescent="0.25">
      <c r="A329" s="12">
        <v>1011517</v>
      </c>
      <c r="B329" s="12" t="s">
        <v>112</v>
      </c>
      <c r="C329" s="12" t="s">
        <v>76</v>
      </c>
      <c r="D329" s="12" t="s">
        <v>1079</v>
      </c>
      <c r="E329" s="13" t="s">
        <v>1080</v>
      </c>
      <c r="F329" s="18" t="s">
        <v>1228</v>
      </c>
      <c r="G329" s="14">
        <v>140</v>
      </c>
      <c r="H329" s="14">
        <f>IF(Tabla3[[#This Row],[Precio]]&gt;=1001,Tabla3[[#This Row],[Precio]]-(Tabla3[[#This Row],[Precio]]*2.5%),IF(Tabla3[[#This Row],[Precio]]&gt;=251,Tabla3[[#This Row],[Precio]]-(Tabla3[[#This Row],[Precio]]*2%),IF(Tabla3[[#This Row],[Precio]]&gt;=50,Tabla3[[#This Row],[Precio]]-(Tabla3[[#This Row],[Precio]]*0.5%),Tabla3[[#This Row],[Precio]])))</f>
        <v>139.30000000000001</v>
      </c>
      <c r="I329" s="15" t="str">
        <f>HYPERLINK(CONCATENATE("http://www.mercadopublico.cl/TiendaFicha/Ficha?idProducto=",Tabla3[[#This Row],[ID]]))</f>
        <v>http://www.mercadopublico.cl/TiendaFicha/Ficha?idProducto=1011517</v>
      </c>
      <c r="J329" s="15" t="str">
        <f>HYPERLINK(Tabla3[[#This Row],[Link1]],"Link")</f>
        <v>Link</v>
      </c>
    </row>
    <row r="330" spans="1:10" ht="48" customHeight="1" x14ac:dyDescent="0.25">
      <c r="A330" s="12">
        <v>1011522</v>
      </c>
      <c r="B330" s="12" t="s">
        <v>112</v>
      </c>
      <c r="C330" s="12" t="s">
        <v>76</v>
      </c>
      <c r="D330" s="12" t="s">
        <v>544</v>
      </c>
      <c r="E330" s="13" t="s">
        <v>783</v>
      </c>
      <c r="F330" s="18" t="s">
        <v>545</v>
      </c>
      <c r="G330" s="14">
        <v>219</v>
      </c>
      <c r="H330" s="14">
        <f>IF(Tabla3[[#This Row],[Precio]]&gt;=1001,Tabla3[[#This Row],[Precio]]-(Tabla3[[#This Row],[Precio]]*2.5%),IF(Tabla3[[#This Row],[Precio]]&gt;=251,Tabla3[[#This Row],[Precio]]-(Tabla3[[#This Row],[Precio]]*2%),IF(Tabla3[[#This Row],[Precio]]&gt;=50,Tabla3[[#This Row],[Precio]]-(Tabla3[[#This Row],[Precio]]*0.5%),Tabla3[[#This Row],[Precio]])))</f>
        <v>217.905</v>
      </c>
      <c r="I330" s="15" t="str">
        <f>HYPERLINK(CONCATENATE("http://www.mercadopublico.cl/TiendaFicha/Ficha?idProducto=",Tabla3[[#This Row],[ID]]))</f>
        <v>http://www.mercadopublico.cl/TiendaFicha/Ficha?idProducto=1011522</v>
      </c>
      <c r="J330" s="15" t="str">
        <f>HYPERLINK(Tabla3[[#This Row],[Link1]],"Link")</f>
        <v>Link</v>
      </c>
    </row>
    <row r="331" spans="1:10" ht="48" customHeight="1" x14ac:dyDescent="0.25">
      <c r="A331" s="12">
        <v>1011523</v>
      </c>
      <c r="B331" s="12" t="s">
        <v>112</v>
      </c>
      <c r="C331" s="12" t="s">
        <v>76</v>
      </c>
      <c r="D331" s="12" t="s">
        <v>1081</v>
      </c>
      <c r="E331" s="13" t="s">
        <v>1082</v>
      </c>
      <c r="F331" s="18" t="s">
        <v>1229</v>
      </c>
      <c r="G331" s="14">
        <v>194</v>
      </c>
      <c r="H331" s="14">
        <f>IF(Tabla3[[#This Row],[Precio]]&gt;=1001,Tabla3[[#This Row],[Precio]]-(Tabla3[[#This Row],[Precio]]*2.5%),IF(Tabla3[[#This Row],[Precio]]&gt;=251,Tabla3[[#This Row],[Precio]]-(Tabla3[[#This Row],[Precio]]*2%),IF(Tabla3[[#This Row],[Precio]]&gt;=50,Tabla3[[#This Row],[Precio]]-(Tabla3[[#This Row],[Precio]]*0.5%),Tabla3[[#This Row],[Precio]])))</f>
        <v>193.03</v>
      </c>
      <c r="I331" s="15" t="str">
        <f>HYPERLINK(CONCATENATE("http://www.mercadopublico.cl/TiendaFicha/Ficha?idProducto=",Tabla3[[#This Row],[ID]]))</f>
        <v>http://www.mercadopublico.cl/TiendaFicha/Ficha?idProducto=1011523</v>
      </c>
      <c r="J331" s="15" t="str">
        <f>HYPERLINK(Tabla3[[#This Row],[Link1]],"Link")</f>
        <v>Link</v>
      </c>
    </row>
    <row r="332" spans="1:10" ht="48" customHeight="1" x14ac:dyDescent="0.25">
      <c r="A332" s="12">
        <v>1011525</v>
      </c>
      <c r="B332" s="12" t="s">
        <v>112</v>
      </c>
      <c r="C332" s="12" t="s">
        <v>76</v>
      </c>
      <c r="D332" s="12" t="s">
        <v>1083</v>
      </c>
      <c r="E332" s="13" t="s">
        <v>1084</v>
      </c>
      <c r="F332" s="18" t="s">
        <v>1230</v>
      </c>
      <c r="G332" s="14">
        <v>190</v>
      </c>
      <c r="H332" s="14">
        <f>IF(Tabla3[[#This Row],[Precio]]&gt;=1001,Tabla3[[#This Row],[Precio]]-(Tabla3[[#This Row],[Precio]]*2.5%),IF(Tabla3[[#This Row],[Precio]]&gt;=251,Tabla3[[#This Row],[Precio]]-(Tabla3[[#This Row],[Precio]]*2%),IF(Tabla3[[#This Row],[Precio]]&gt;=50,Tabla3[[#This Row],[Precio]]-(Tabla3[[#This Row],[Precio]]*0.5%),Tabla3[[#This Row],[Precio]])))</f>
        <v>189.05</v>
      </c>
      <c r="I332" s="15" t="str">
        <f>HYPERLINK(CONCATENATE("http://www.mercadopublico.cl/TiendaFicha/Ficha?idProducto=",Tabla3[[#This Row],[ID]]))</f>
        <v>http://www.mercadopublico.cl/TiendaFicha/Ficha?idProducto=1011525</v>
      </c>
      <c r="J332" s="15" t="str">
        <f>HYPERLINK(Tabla3[[#This Row],[Link1]],"Link")</f>
        <v>Link</v>
      </c>
    </row>
    <row r="333" spans="1:10" ht="48" customHeight="1" x14ac:dyDescent="0.25">
      <c r="A333" s="12">
        <v>1011529</v>
      </c>
      <c r="B333" s="12" t="s">
        <v>112</v>
      </c>
      <c r="C333" s="12" t="s">
        <v>76</v>
      </c>
      <c r="D333" s="12" t="s">
        <v>546</v>
      </c>
      <c r="E333" s="13" t="s">
        <v>784</v>
      </c>
      <c r="F333" s="18" t="s">
        <v>547</v>
      </c>
      <c r="G333" s="14">
        <v>177.52</v>
      </c>
      <c r="H333" s="14">
        <f>IF(Tabla3[[#This Row],[Precio]]&gt;=1001,Tabla3[[#This Row],[Precio]]-(Tabla3[[#This Row],[Precio]]*2.5%),IF(Tabla3[[#This Row],[Precio]]&gt;=251,Tabla3[[#This Row],[Precio]]-(Tabla3[[#This Row],[Precio]]*2%),IF(Tabla3[[#This Row],[Precio]]&gt;=50,Tabla3[[#This Row],[Precio]]-(Tabla3[[#This Row],[Precio]]*0.5%),Tabla3[[#This Row],[Precio]])))</f>
        <v>176.63240000000002</v>
      </c>
      <c r="I333" s="15" t="str">
        <f>HYPERLINK(CONCATENATE("http://www.mercadopublico.cl/TiendaFicha/Ficha?idProducto=",Tabla3[[#This Row],[ID]]))</f>
        <v>http://www.mercadopublico.cl/TiendaFicha/Ficha?idProducto=1011529</v>
      </c>
      <c r="J333" s="15" t="str">
        <f>HYPERLINK(Tabla3[[#This Row],[Link1]],"Link")</f>
        <v>Link</v>
      </c>
    </row>
    <row r="334" spans="1:10" ht="48" customHeight="1" x14ac:dyDescent="0.25">
      <c r="A334" s="12">
        <v>1011531</v>
      </c>
      <c r="B334" s="12" t="s">
        <v>112</v>
      </c>
      <c r="C334" s="12" t="s">
        <v>76</v>
      </c>
      <c r="D334" s="12" t="s">
        <v>548</v>
      </c>
      <c r="E334" s="13" t="s">
        <v>785</v>
      </c>
      <c r="F334" s="18" t="s">
        <v>549</v>
      </c>
      <c r="G334" s="14">
        <v>104.7</v>
      </c>
      <c r="H334" s="14">
        <f>IF(Tabla3[[#This Row],[Precio]]&gt;=1001,Tabla3[[#This Row],[Precio]]-(Tabla3[[#This Row],[Precio]]*2.5%),IF(Tabla3[[#This Row],[Precio]]&gt;=251,Tabla3[[#This Row],[Precio]]-(Tabla3[[#This Row],[Precio]]*2%),IF(Tabla3[[#This Row],[Precio]]&gt;=50,Tabla3[[#This Row],[Precio]]-(Tabla3[[#This Row],[Precio]]*0.5%),Tabla3[[#This Row],[Precio]])))</f>
        <v>104.1765</v>
      </c>
      <c r="I334" s="15" t="str">
        <f>HYPERLINK(CONCATENATE("http://www.mercadopublico.cl/TiendaFicha/Ficha?idProducto=",Tabla3[[#This Row],[ID]]))</f>
        <v>http://www.mercadopublico.cl/TiendaFicha/Ficha?idProducto=1011531</v>
      </c>
      <c r="J334" s="15" t="str">
        <f>HYPERLINK(Tabla3[[#This Row],[Link1]],"Link")</f>
        <v>Link</v>
      </c>
    </row>
    <row r="335" spans="1:10" ht="48" customHeight="1" x14ac:dyDescent="0.25">
      <c r="A335" s="12">
        <v>1011533</v>
      </c>
      <c r="B335" s="12" t="s">
        <v>112</v>
      </c>
      <c r="C335" s="12" t="s">
        <v>76</v>
      </c>
      <c r="D335" s="12" t="s">
        <v>1716</v>
      </c>
      <c r="E335" s="13" t="s">
        <v>1717</v>
      </c>
      <c r="F335" s="18" t="s">
        <v>1718</v>
      </c>
      <c r="G335" s="14">
        <v>159.4</v>
      </c>
      <c r="H335" s="14">
        <f>IF(Tabla3[[#This Row],[Precio]]&gt;=1001,Tabla3[[#This Row],[Precio]]-(Tabla3[[#This Row],[Precio]]*2.5%),IF(Tabla3[[#This Row],[Precio]]&gt;=251,Tabla3[[#This Row],[Precio]]-(Tabla3[[#This Row],[Precio]]*2%),IF(Tabla3[[#This Row],[Precio]]&gt;=50,Tabla3[[#This Row],[Precio]]-(Tabla3[[#This Row],[Precio]]*0.5%),Tabla3[[#This Row],[Precio]])))</f>
        <v>158.60300000000001</v>
      </c>
      <c r="I335" s="15" t="str">
        <f>HYPERLINK(CONCATENATE("http://www.mercadopublico.cl/TiendaFicha/Ficha?idProducto=",Tabla3[[#This Row],[ID]]))</f>
        <v>http://www.mercadopublico.cl/TiendaFicha/Ficha?idProducto=1011533</v>
      </c>
      <c r="J335" s="15" t="str">
        <f>HYPERLINK(Tabla3[[#This Row],[Link1]],"Link")</f>
        <v>Link</v>
      </c>
    </row>
    <row r="336" spans="1:10" ht="48" customHeight="1" x14ac:dyDescent="0.25">
      <c r="A336" s="12">
        <v>1011534</v>
      </c>
      <c r="B336" s="12" t="s">
        <v>112</v>
      </c>
      <c r="C336" s="12" t="s">
        <v>76</v>
      </c>
      <c r="D336" s="12" t="s">
        <v>1085</v>
      </c>
      <c r="E336" s="13" t="s">
        <v>1086</v>
      </c>
      <c r="F336" s="18" t="s">
        <v>1231</v>
      </c>
      <c r="G336" s="14">
        <v>161.18</v>
      </c>
      <c r="H336" s="14">
        <f>IF(Tabla3[[#This Row],[Precio]]&gt;=1001,Tabla3[[#This Row],[Precio]]-(Tabla3[[#This Row],[Precio]]*2.5%),IF(Tabla3[[#This Row],[Precio]]&gt;=251,Tabla3[[#This Row],[Precio]]-(Tabla3[[#This Row],[Precio]]*2%),IF(Tabla3[[#This Row],[Precio]]&gt;=50,Tabla3[[#This Row],[Precio]]-(Tabla3[[#This Row],[Precio]]*0.5%),Tabla3[[#This Row],[Precio]])))</f>
        <v>160.3741</v>
      </c>
      <c r="I336" s="15" t="str">
        <f>HYPERLINK(CONCATENATE("http://www.mercadopublico.cl/TiendaFicha/Ficha?idProducto=",Tabla3[[#This Row],[ID]]))</f>
        <v>http://www.mercadopublico.cl/TiendaFicha/Ficha?idProducto=1011534</v>
      </c>
      <c r="J336" s="15" t="str">
        <f>HYPERLINK(Tabla3[[#This Row],[Link1]],"Link")</f>
        <v>Link</v>
      </c>
    </row>
    <row r="337" spans="1:10" ht="48" customHeight="1" x14ac:dyDescent="0.25">
      <c r="A337" s="12">
        <v>1011535</v>
      </c>
      <c r="B337" s="12" t="s">
        <v>112</v>
      </c>
      <c r="C337" s="12" t="s">
        <v>76</v>
      </c>
      <c r="D337" s="12" t="s">
        <v>1087</v>
      </c>
      <c r="E337" s="13" t="s">
        <v>1088</v>
      </c>
      <c r="F337" s="18" t="s">
        <v>1232</v>
      </c>
      <c r="G337" s="14">
        <v>159.19999999999999</v>
      </c>
      <c r="H337" s="14">
        <f>IF(Tabla3[[#This Row],[Precio]]&gt;=1001,Tabla3[[#This Row],[Precio]]-(Tabla3[[#This Row],[Precio]]*2.5%),IF(Tabla3[[#This Row],[Precio]]&gt;=251,Tabla3[[#This Row],[Precio]]-(Tabla3[[#This Row],[Precio]]*2%),IF(Tabla3[[#This Row],[Precio]]&gt;=50,Tabla3[[#This Row],[Precio]]-(Tabla3[[#This Row],[Precio]]*0.5%),Tabla3[[#This Row],[Precio]])))</f>
        <v>158.404</v>
      </c>
      <c r="I337" s="15" t="str">
        <f>HYPERLINK(CONCATENATE("http://www.mercadopublico.cl/TiendaFicha/Ficha?idProducto=",Tabla3[[#This Row],[ID]]))</f>
        <v>http://www.mercadopublico.cl/TiendaFicha/Ficha?idProducto=1011535</v>
      </c>
      <c r="J337" s="15" t="str">
        <f>HYPERLINK(Tabla3[[#This Row],[Link1]],"Link")</f>
        <v>Link</v>
      </c>
    </row>
    <row r="338" spans="1:10" ht="48" customHeight="1" x14ac:dyDescent="0.25">
      <c r="A338" s="12">
        <v>1011536</v>
      </c>
      <c r="B338" s="12" t="s">
        <v>112</v>
      </c>
      <c r="C338" s="12" t="s">
        <v>76</v>
      </c>
      <c r="D338" s="12" t="s">
        <v>1089</v>
      </c>
      <c r="E338" s="13" t="s">
        <v>1090</v>
      </c>
      <c r="F338" s="18" t="s">
        <v>1233</v>
      </c>
      <c r="G338" s="14">
        <v>165</v>
      </c>
      <c r="H338" s="14">
        <f>IF(Tabla3[[#This Row],[Precio]]&gt;=1001,Tabla3[[#This Row],[Precio]]-(Tabla3[[#This Row],[Precio]]*2.5%),IF(Tabla3[[#This Row],[Precio]]&gt;=251,Tabla3[[#This Row],[Precio]]-(Tabla3[[#This Row],[Precio]]*2%),IF(Tabla3[[#This Row],[Precio]]&gt;=50,Tabla3[[#This Row],[Precio]]-(Tabla3[[#This Row],[Precio]]*0.5%),Tabla3[[#This Row],[Precio]])))</f>
        <v>164.17500000000001</v>
      </c>
      <c r="I338" s="15" t="str">
        <f>HYPERLINK(CONCATENATE("http://www.mercadopublico.cl/TiendaFicha/Ficha?idProducto=",Tabla3[[#This Row],[ID]]))</f>
        <v>http://www.mercadopublico.cl/TiendaFicha/Ficha?idProducto=1011536</v>
      </c>
      <c r="J338" s="15" t="str">
        <f>HYPERLINK(Tabla3[[#This Row],[Link1]],"Link")</f>
        <v>Link</v>
      </c>
    </row>
    <row r="339" spans="1:10" ht="48" customHeight="1" x14ac:dyDescent="0.25">
      <c r="A339" s="12">
        <v>1011547</v>
      </c>
      <c r="B339" s="12" t="s">
        <v>112</v>
      </c>
      <c r="C339" s="12" t="s">
        <v>76</v>
      </c>
      <c r="D339" s="12" t="s">
        <v>550</v>
      </c>
      <c r="E339" s="13" t="s">
        <v>786</v>
      </c>
      <c r="F339" s="18" t="s">
        <v>551</v>
      </c>
      <c r="G339" s="14">
        <v>108.58</v>
      </c>
      <c r="H339" s="14">
        <f>IF(Tabla3[[#This Row],[Precio]]&gt;=1001,Tabla3[[#This Row],[Precio]]-(Tabla3[[#This Row],[Precio]]*2.5%),IF(Tabla3[[#This Row],[Precio]]&gt;=251,Tabla3[[#This Row],[Precio]]-(Tabla3[[#This Row],[Precio]]*2%),IF(Tabla3[[#This Row],[Precio]]&gt;=50,Tabla3[[#This Row],[Precio]]-(Tabla3[[#This Row],[Precio]]*0.5%),Tabla3[[#This Row],[Precio]])))</f>
        <v>108.0371</v>
      </c>
      <c r="I339" s="15" t="str">
        <f>HYPERLINK(CONCATENATE("http://www.mercadopublico.cl/TiendaFicha/Ficha?idProducto=",Tabla3[[#This Row],[ID]]))</f>
        <v>http://www.mercadopublico.cl/TiendaFicha/Ficha?idProducto=1011547</v>
      </c>
      <c r="J339" s="15" t="str">
        <f>HYPERLINK(Tabla3[[#This Row],[Link1]],"Link")</f>
        <v>Link</v>
      </c>
    </row>
    <row r="340" spans="1:10" ht="48" customHeight="1" x14ac:dyDescent="0.25">
      <c r="A340" s="12">
        <v>1011549</v>
      </c>
      <c r="B340" s="12" t="s">
        <v>112</v>
      </c>
      <c r="C340" s="12" t="s">
        <v>76</v>
      </c>
      <c r="D340" s="12" t="s">
        <v>552</v>
      </c>
      <c r="E340" s="13" t="s">
        <v>787</v>
      </c>
      <c r="F340" s="18" t="s">
        <v>553</v>
      </c>
      <c r="G340" s="14">
        <v>246.23</v>
      </c>
      <c r="H340" s="14">
        <f>IF(Tabla3[[#This Row],[Precio]]&gt;=1001,Tabla3[[#This Row],[Precio]]-(Tabla3[[#This Row],[Precio]]*2.5%),IF(Tabla3[[#This Row],[Precio]]&gt;=251,Tabla3[[#This Row],[Precio]]-(Tabla3[[#This Row],[Precio]]*2%),IF(Tabla3[[#This Row],[Precio]]&gt;=50,Tabla3[[#This Row],[Precio]]-(Tabla3[[#This Row],[Precio]]*0.5%),Tabla3[[#This Row],[Precio]])))</f>
        <v>244.99884999999998</v>
      </c>
      <c r="I340" s="15" t="str">
        <f>HYPERLINK(CONCATENATE("http://www.mercadopublico.cl/TiendaFicha/Ficha?idProducto=",Tabla3[[#This Row],[ID]]))</f>
        <v>http://www.mercadopublico.cl/TiendaFicha/Ficha?idProducto=1011549</v>
      </c>
      <c r="J340" s="15" t="str">
        <f>HYPERLINK(Tabla3[[#This Row],[Link1]],"Link")</f>
        <v>Link</v>
      </c>
    </row>
    <row r="341" spans="1:10" ht="48" customHeight="1" x14ac:dyDescent="0.25">
      <c r="A341" s="12">
        <v>1179494</v>
      </c>
      <c r="B341" s="12" t="s">
        <v>125</v>
      </c>
      <c r="C341" s="12" t="s">
        <v>11</v>
      </c>
      <c r="D341" s="12" t="s">
        <v>1091</v>
      </c>
      <c r="E341" s="13" t="s">
        <v>1092</v>
      </c>
      <c r="F341" s="18" t="s">
        <v>1234</v>
      </c>
      <c r="G341" s="14">
        <v>21.17</v>
      </c>
      <c r="H341" s="14">
        <f>IF(Tabla3[[#This Row],[Precio]]&gt;=1001,Tabla3[[#This Row],[Precio]]-(Tabla3[[#This Row],[Precio]]*2.5%),IF(Tabla3[[#This Row],[Precio]]&gt;=251,Tabla3[[#This Row],[Precio]]-(Tabla3[[#This Row],[Precio]]*2%),IF(Tabla3[[#This Row],[Precio]]&gt;=50,Tabla3[[#This Row],[Precio]]-(Tabla3[[#This Row],[Precio]]*0.5%),Tabla3[[#This Row],[Precio]])))</f>
        <v>21.17</v>
      </c>
      <c r="I341" s="15" t="str">
        <f>HYPERLINK(CONCATENATE("http://www.mercadopublico.cl/TiendaFicha/Ficha?idProducto=",Tabla3[[#This Row],[ID]]))</f>
        <v>http://www.mercadopublico.cl/TiendaFicha/Ficha?idProducto=1179494</v>
      </c>
      <c r="J341" s="15" t="str">
        <f>HYPERLINK(Tabla3[[#This Row],[Link1]],"Link")</f>
        <v>Link</v>
      </c>
    </row>
    <row r="342" spans="1:10" ht="48" customHeight="1" x14ac:dyDescent="0.25">
      <c r="A342" s="12">
        <v>1570117</v>
      </c>
      <c r="B342" s="12" t="s">
        <v>125</v>
      </c>
      <c r="C342" s="12" t="s">
        <v>11</v>
      </c>
      <c r="D342" s="12" t="s">
        <v>1539</v>
      </c>
      <c r="E342" s="13" t="s">
        <v>1540</v>
      </c>
      <c r="F342" s="18" t="s">
        <v>1541</v>
      </c>
      <c r="G342" s="14">
        <v>20</v>
      </c>
      <c r="H342" s="14">
        <f>IF(Tabla3[[#This Row],[Precio]]&gt;=1001,Tabla3[[#This Row],[Precio]]-(Tabla3[[#This Row],[Precio]]*2.5%),IF(Tabla3[[#This Row],[Precio]]&gt;=251,Tabla3[[#This Row],[Precio]]-(Tabla3[[#This Row],[Precio]]*2%),IF(Tabla3[[#This Row],[Precio]]&gt;=50,Tabla3[[#This Row],[Precio]]-(Tabla3[[#This Row],[Precio]]*0.5%),Tabla3[[#This Row],[Precio]])))</f>
        <v>20</v>
      </c>
      <c r="I342" s="15" t="str">
        <f>HYPERLINK(CONCATENATE("http://www.mercadopublico.cl/TiendaFicha/Ficha?idProducto=",Tabla3[[#This Row],[ID]]))</f>
        <v>http://www.mercadopublico.cl/TiendaFicha/Ficha?idProducto=1570117</v>
      </c>
      <c r="J342" s="15" t="str">
        <f>HYPERLINK(Tabla3[[#This Row],[Link1]],"Link")</f>
        <v>Link</v>
      </c>
    </row>
    <row r="343" spans="1:10" ht="48" customHeight="1" x14ac:dyDescent="0.25">
      <c r="A343" s="12">
        <v>1570118</v>
      </c>
      <c r="B343" s="12" t="s">
        <v>125</v>
      </c>
      <c r="C343" s="12" t="s">
        <v>11</v>
      </c>
      <c r="D343" s="12" t="s">
        <v>1542</v>
      </c>
      <c r="E343" s="13" t="s">
        <v>1543</v>
      </c>
      <c r="F343" s="18" t="s">
        <v>1544</v>
      </c>
      <c r="G343" s="14">
        <v>18</v>
      </c>
      <c r="H343" s="14">
        <f>IF(Tabla3[[#This Row],[Precio]]&gt;=1001,Tabla3[[#This Row],[Precio]]-(Tabla3[[#This Row],[Precio]]*2.5%),IF(Tabla3[[#This Row],[Precio]]&gt;=251,Tabla3[[#This Row],[Precio]]-(Tabla3[[#This Row],[Precio]]*2%),IF(Tabla3[[#This Row],[Precio]]&gt;=50,Tabla3[[#This Row],[Precio]]-(Tabla3[[#This Row],[Precio]]*0.5%),Tabla3[[#This Row],[Precio]])))</f>
        <v>18</v>
      </c>
      <c r="I343" s="15" t="str">
        <f>HYPERLINK(CONCATENATE("http://www.mercadopublico.cl/TiendaFicha/Ficha?idProducto=",Tabla3[[#This Row],[ID]]))</f>
        <v>http://www.mercadopublico.cl/TiendaFicha/Ficha?idProducto=1570118</v>
      </c>
      <c r="J343" s="15" t="str">
        <f>HYPERLINK(Tabla3[[#This Row],[Link1]],"Link")</f>
        <v>Link</v>
      </c>
    </row>
    <row r="344" spans="1:10" ht="48" customHeight="1" x14ac:dyDescent="0.25">
      <c r="A344" s="12">
        <v>1570520</v>
      </c>
      <c r="B344" s="12" t="s">
        <v>125</v>
      </c>
      <c r="C344" s="12" t="s">
        <v>11</v>
      </c>
      <c r="D344" s="12" t="s">
        <v>2080</v>
      </c>
      <c r="E344" s="13" t="s">
        <v>2081</v>
      </c>
      <c r="F344" s="18" t="s">
        <v>2261</v>
      </c>
      <c r="G344" s="14">
        <v>20</v>
      </c>
      <c r="H344" s="14">
        <f>IF(Tabla3[[#This Row],[Precio]]&gt;=1001,Tabla3[[#This Row],[Precio]]-(Tabla3[[#This Row],[Precio]]*2.5%),IF(Tabla3[[#This Row],[Precio]]&gt;=251,Tabla3[[#This Row],[Precio]]-(Tabla3[[#This Row],[Precio]]*2%),IF(Tabla3[[#This Row],[Precio]]&gt;=50,Tabla3[[#This Row],[Precio]]-(Tabla3[[#This Row],[Precio]]*0.5%),Tabla3[[#This Row],[Precio]])))</f>
        <v>20</v>
      </c>
      <c r="I344" s="15" t="str">
        <f>HYPERLINK(CONCATENATE("http://www.mercadopublico.cl/TiendaFicha/Ficha?idProducto=",Tabla3[[#This Row],[ID]]))</f>
        <v>http://www.mercadopublico.cl/TiendaFicha/Ficha?idProducto=1570520</v>
      </c>
      <c r="J344" s="15" t="str">
        <f>HYPERLINK(Tabla3[[#This Row],[Link1]],"Link")</f>
        <v>Link</v>
      </c>
    </row>
    <row r="345" spans="1:10" ht="48" customHeight="1" x14ac:dyDescent="0.25">
      <c r="A345" s="12">
        <v>1570521</v>
      </c>
      <c r="B345" s="12" t="s">
        <v>125</v>
      </c>
      <c r="C345" s="12" t="s">
        <v>11</v>
      </c>
      <c r="D345" s="12" t="s">
        <v>2082</v>
      </c>
      <c r="E345" s="13" t="s">
        <v>2083</v>
      </c>
      <c r="F345" s="18" t="s">
        <v>2262</v>
      </c>
      <c r="G345" s="14">
        <v>18.88</v>
      </c>
      <c r="H345" s="14">
        <f>IF(Tabla3[[#This Row],[Precio]]&gt;=1001,Tabla3[[#This Row],[Precio]]-(Tabla3[[#This Row],[Precio]]*2.5%),IF(Tabla3[[#This Row],[Precio]]&gt;=251,Tabla3[[#This Row],[Precio]]-(Tabla3[[#This Row],[Precio]]*2%),IF(Tabla3[[#This Row],[Precio]]&gt;=50,Tabla3[[#This Row],[Precio]]-(Tabla3[[#This Row],[Precio]]*0.5%),Tabla3[[#This Row],[Precio]])))</f>
        <v>18.88</v>
      </c>
      <c r="I345" s="15" t="str">
        <f>HYPERLINK(CONCATENATE("http://www.mercadopublico.cl/TiendaFicha/Ficha?idProducto=",Tabla3[[#This Row],[ID]]))</f>
        <v>http://www.mercadopublico.cl/TiendaFicha/Ficha?idProducto=1570521</v>
      </c>
      <c r="J345" s="15" t="str">
        <f>HYPERLINK(Tabla3[[#This Row],[Link1]],"Link")</f>
        <v>Link</v>
      </c>
    </row>
    <row r="346" spans="1:10" ht="48" customHeight="1" x14ac:dyDescent="0.25">
      <c r="A346" s="12">
        <v>1570522</v>
      </c>
      <c r="B346" s="12" t="s">
        <v>125</v>
      </c>
      <c r="C346" s="12" t="s">
        <v>11</v>
      </c>
      <c r="D346" s="12" t="s">
        <v>2084</v>
      </c>
      <c r="E346" s="13" t="s">
        <v>2085</v>
      </c>
      <c r="F346" s="18" t="s">
        <v>2263</v>
      </c>
      <c r="G346" s="14">
        <v>18.88</v>
      </c>
      <c r="H346" s="14">
        <f>IF(Tabla3[[#This Row],[Precio]]&gt;=1001,Tabla3[[#This Row],[Precio]]-(Tabla3[[#This Row],[Precio]]*2.5%),IF(Tabla3[[#This Row],[Precio]]&gt;=251,Tabla3[[#This Row],[Precio]]-(Tabla3[[#This Row],[Precio]]*2%),IF(Tabla3[[#This Row],[Precio]]&gt;=50,Tabla3[[#This Row],[Precio]]-(Tabla3[[#This Row],[Precio]]*0.5%),Tabla3[[#This Row],[Precio]])))</f>
        <v>18.88</v>
      </c>
      <c r="I346" s="15" t="str">
        <f>HYPERLINK(CONCATENATE("http://www.mercadopublico.cl/TiendaFicha/Ficha?idProducto=",Tabla3[[#This Row],[ID]]))</f>
        <v>http://www.mercadopublico.cl/TiendaFicha/Ficha?idProducto=1570522</v>
      </c>
      <c r="J346" s="15" t="str">
        <f>HYPERLINK(Tabla3[[#This Row],[Link1]],"Link")</f>
        <v>Link</v>
      </c>
    </row>
    <row r="347" spans="1:10" ht="48" customHeight="1" x14ac:dyDescent="0.25">
      <c r="A347" s="12">
        <v>1011569</v>
      </c>
      <c r="B347" s="12" t="s">
        <v>125</v>
      </c>
      <c r="C347" s="12" t="s">
        <v>11</v>
      </c>
      <c r="D347" s="12" t="s">
        <v>126</v>
      </c>
      <c r="E347" s="13" t="s">
        <v>797</v>
      </c>
      <c r="F347" s="18" t="s">
        <v>127</v>
      </c>
      <c r="G347" s="14">
        <v>17</v>
      </c>
      <c r="H347" s="14">
        <f>IF(Tabla3[[#This Row],[Precio]]&gt;=1001,Tabla3[[#This Row],[Precio]]-(Tabla3[[#This Row],[Precio]]*2.5%),IF(Tabla3[[#This Row],[Precio]]&gt;=251,Tabla3[[#This Row],[Precio]]-(Tabla3[[#This Row],[Precio]]*2%),IF(Tabla3[[#This Row],[Precio]]&gt;=50,Tabla3[[#This Row],[Precio]]-(Tabla3[[#This Row],[Precio]]*0.5%),Tabla3[[#This Row],[Precio]])))</f>
        <v>17</v>
      </c>
      <c r="I347" s="15" t="str">
        <f>HYPERLINK(CONCATENATE("http://www.mercadopublico.cl/TiendaFicha/Ficha?idProducto=",Tabla3[[#This Row],[ID]]))</f>
        <v>http://www.mercadopublico.cl/TiendaFicha/Ficha?idProducto=1011569</v>
      </c>
      <c r="J347" s="15" t="str">
        <f>HYPERLINK(Tabla3[[#This Row],[Link1]],"Link")</f>
        <v>Link</v>
      </c>
    </row>
    <row r="348" spans="1:10" ht="48" customHeight="1" x14ac:dyDescent="0.25">
      <c r="A348" s="12">
        <v>1011590</v>
      </c>
      <c r="B348" s="12" t="s">
        <v>125</v>
      </c>
      <c r="C348" s="12" t="s">
        <v>11</v>
      </c>
      <c r="D348" s="12" t="s">
        <v>1322</v>
      </c>
      <c r="E348" s="13" t="s">
        <v>1323</v>
      </c>
      <c r="F348" s="18" t="s">
        <v>1324</v>
      </c>
      <c r="G348" s="14">
        <v>19.96</v>
      </c>
      <c r="H348" s="14">
        <f>IF(Tabla3[[#This Row],[Precio]]&gt;=1001,Tabla3[[#This Row],[Precio]]-(Tabla3[[#This Row],[Precio]]*2.5%),IF(Tabla3[[#This Row],[Precio]]&gt;=251,Tabla3[[#This Row],[Precio]]-(Tabla3[[#This Row],[Precio]]*2%),IF(Tabla3[[#This Row],[Precio]]&gt;=50,Tabla3[[#This Row],[Precio]]-(Tabla3[[#This Row],[Precio]]*0.5%),Tabla3[[#This Row],[Precio]])))</f>
        <v>19.96</v>
      </c>
      <c r="I348" s="15" t="str">
        <f>HYPERLINK(CONCATENATE("http://www.mercadopublico.cl/TiendaFicha/Ficha?idProducto=",Tabla3[[#This Row],[ID]]))</f>
        <v>http://www.mercadopublico.cl/TiendaFicha/Ficha?idProducto=1011590</v>
      </c>
      <c r="J348" s="15" t="str">
        <f>HYPERLINK(Tabla3[[#This Row],[Link1]],"Link")</f>
        <v>Link</v>
      </c>
    </row>
    <row r="349" spans="1:10" ht="48" customHeight="1" x14ac:dyDescent="0.25">
      <c r="A349" s="12">
        <v>1011599</v>
      </c>
      <c r="B349" s="12" t="s">
        <v>125</v>
      </c>
      <c r="C349" s="12" t="s">
        <v>11</v>
      </c>
      <c r="D349" s="12" t="s">
        <v>128</v>
      </c>
      <c r="E349" s="13" t="s">
        <v>798</v>
      </c>
      <c r="F349" s="18" t="s">
        <v>129</v>
      </c>
      <c r="G349" s="14">
        <v>16.47</v>
      </c>
      <c r="H349" s="14">
        <f>IF(Tabla3[[#This Row],[Precio]]&gt;=1001,Tabla3[[#This Row],[Precio]]-(Tabla3[[#This Row],[Precio]]*2.5%),IF(Tabla3[[#This Row],[Precio]]&gt;=251,Tabla3[[#This Row],[Precio]]-(Tabla3[[#This Row],[Precio]]*2%),IF(Tabla3[[#This Row],[Precio]]&gt;=50,Tabla3[[#This Row],[Precio]]-(Tabla3[[#This Row],[Precio]]*0.5%),Tabla3[[#This Row],[Precio]])))</f>
        <v>16.47</v>
      </c>
      <c r="I349" s="15" t="str">
        <f>HYPERLINK(CONCATENATE("http://www.mercadopublico.cl/TiendaFicha/Ficha?idProducto=",Tabla3[[#This Row],[ID]]))</f>
        <v>http://www.mercadopublico.cl/TiendaFicha/Ficha?idProducto=1011599</v>
      </c>
      <c r="J349" s="15" t="str">
        <f>HYPERLINK(Tabla3[[#This Row],[Link1]],"Link")</f>
        <v>Link</v>
      </c>
    </row>
    <row r="350" spans="1:10" ht="48" customHeight="1" x14ac:dyDescent="0.25">
      <c r="A350" s="12">
        <v>1011600</v>
      </c>
      <c r="B350" s="12" t="s">
        <v>125</v>
      </c>
      <c r="C350" s="12" t="s">
        <v>11</v>
      </c>
      <c r="D350" s="12" t="s">
        <v>130</v>
      </c>
      <c r="E350" s="13" t="s">
        <v>799</v>
      </c>
      <c r="F350" s="18" t="s">
        <v>131</v>
      </c>
      <c r="G350" s="14">
        <v>20</v>
      </c>
      <c r="H350" s="14">
        <f>IF(Tabla3[[#This Row],[Precio]]&gt;=1001,Tabla3[[#This Row],[Precio]]-(Tabla3[[#This Row],[Precio]]*2.5%),IF(Tabla3[[#This Row],[Precio]]&gt;=251,Tabla3[[#This Row],[Precio]]-(Tabla3[[#This Row],[Precio]]*2%),IF(Tabla3[[#This Row],[Precio]]&gt;=50,Tabla3[[#This Row],[Precio]]-(Tabla3[[#This Row],[Precio]]*0.5%),Tabla3[[#This Row],[Precio]])))</f>
        <v>20</v>
      </c>
      <c r="I350" s="15" t="str">
        <f>HYPERLINK(CONCATENATE("http://www.mercadopublico.cl/TiendaFicha/Ficha?idProducto=",Tabla3[[#This Row],[ID]]))</f>
        <v>http://www.mercadopublico.cl/TiendaFicha/Ficha?idProducto=1011600</v>
      </c>
      <c r="J350" s="15" t="str">
        <f>HYPERLINK(Tabla3[[#This Row],[Link1]],"Link")</f>
        <v>Link</v>
      </c>
    </row>
    <row r="351" spans="1:10" ht="48" customHeight="1" x14ac:dyDescent="0.25">
      <c r="A351" s="12">
        <v>1011604</v>
      </c>
      <c r="B351" s="12" t="s">
        <v>125</v>
      </c>
      <c r="C351" s="12" t="s">
        <v>11</v>
      </c>
      <c r="D351" s="12" t="s">
        <v>132</v>
      </c>
      <c r="E351" s="13" t="s">
        <v>800</v>
      </c>
      <c r="F351" s="18" t="s">
        <v>133</v>
      </c>
      <c r="G351" s="14">
        <v>20</v>
      </c>
      <c r="H351" s="14">
        <f>IF(Tabla3[[#This Row],[Precio]]&gt;=1001,Tabla3[[#This Row],[Precio]]-(Tabla3[[#This Row],[Precio]]*2.5%),IF(Tabla3[[#This Row],[Precio]]&gt;=251,Tabla3[[#This Row],[Precio]]-(Tabla3[[#This Row],[Precio]]*2%),IF(Tabla3[[#This Row],[Precio]]&gt;=50,Tabla3[[#This Row],[Precio]]-(Tabla3[[#This Row],[Precio]]*0.5%),Tabla3[[#This Row],[Precio]])))</f>
        <v>20</v>
      </c>
      <c r="I351" s="15" t="str">
        <f>HYPERLINK(CONCATENATE("http://www.mercadopublico.cl/TiendaFicha/Ficha?idProducto=",Tabla3[[#This Row],[ID]]))</f>
        <v>http://www.mercadopublico.cl/TiendaFicha/Ficha?idProducto=1011604</v>
      </c>
      <c r="J351" s="15" t="str">
        <f>HYPERLINK(Tabla3[[#This Row],[Link1]],"Link")</f>
        <v>Link</v>
      </c>
    </row>
    <row r="352" spans="1:10" ht="48" customHeight="1" x14ac:dyDescent="0.25">
      <c r="A352" s="12">
        <v>1011605</v>
      </c>
      <c r="B352" s="12" t="s">
        <v>125</v>
      </c>
      <c r="C352" s="12" t="s">
        <v>11</v>
      </c>
      <c r="D352" s="12" t="s">
        <v>134</v>
      </c>
      <c r="E352" s="13" t="s">
        <v>801</v>
      </c>
      <c r="F352" s="18" t="s">
        <v>135</v>
      </c>
      <c r="G352" s="14">
        <v>20.77</v>
      </c>
      <c r="H352" s="14">
        <f>IF(Tabla3[[#This Row],[Precio]]&gt;=1001,Tabla3[[#This Row],[Precio]]-(Tabla3[[#This Row],[Precio]]*2.5%),IF(Tabla3[[#This Row],[Precio]]&gt;=251,Tabla3[[#This Row],[Precio]]-(Tabla3[[#This Row],[Precio]]*2%),IF(Tabla3[[#This Row],[Precio]]&gt;=50,Tabla3[[#This Row],[Precio]]-(Tabla3[[#This Row],[Precio]]*0.5%),Tabla3[[#This Row],[Precio]])))</f>
        <v>20.77</v>
      </c>
      <c r="I352" s="15" t="str">
        <f>HYPERLINK(CONCATENATE("http://www.mercadopublico.cl/TiendaFicha/Ficha?idProducto=",Tabla3[[#This Row],[ID]]))</f>
        <v>http://www.mercadopublico.cl/TiendaFicha/Ficha?idProducto=1011605</v>
      </c>
      <c r="J352" s="15" t="str">
        <f>HYPERLINK(Tabla3[[#This Row],[Link1]],"Link")</f>
        <v>Link</v>
      </c>
    </row>
    <row r="353" spans="1:10" ht="48" customHeight="1" x14ac:dyDescent="0.25">
      <c r="A353" s="12">
        <v>1011606</v>
      </c>
      <c r="B353" s="12" t="s">
        <v>125</v>
      </c>
      <c r="C353" s="12" t="s">
        <v>11</v>
      </c>
      <c r="D353" s="12" t="s">
        <v>136</v>
      </c>
      <c r="E353" s="13" t="s">
        <v>802</v>
      </c>
      <c r="F353" s="18" t="s">
        <v>137</v>
      </c>
      <c r="G353" s="14">
        <v>22.35</v>
      </c>
      <c r="H353" s="14">
        <f>IF(Tabla3[[#This Row],[Precio]]&gt;=1001,Tabla3[[#This Row],[Precio]]-(Tabla3[[#This Row],[Precio]]*2.5%),IF(Tabla3[[#This Row],[Precio]]&gt;=251,Tabla3[[#This Row],[Precio]]-(Tabla3[[#This Row],[Precio]]*2%),IF(Tabla3[[#This Row],[Precio]]&gt;=50,Tabla3[[#This Row],[Precio]]-(Tabla3[[#This Row],[Precio]]*0.5%),Tabla3[[#This Row],[Precio]])))</f>
        <v>22.35</v>
      </c>
      <c r="I353" s="15" t="str">
        <f>HYPERLINK(CONCATENATE("http://www.mercadopublico.cl/TiendaFicha/Ficha?idProducto=",Tabla3[[#This Row],[ID]]))</f>
        <v>http://www.mercadopublico.cl/TiendaFicha/Ficha?idProducto=1011606</v>
      </c>
      <c r="J353" s="15" t="str">
        <f>HYPERLINK(Tabla3[[#This Row],[Link1]],"Link")</f>
        <v>Link</v>
      </c>
    </row>
    <row r="354" spans="1:10" ht="48" customHeight="1" x14ac:dyDescent="0.25">
      <c r="A354" s="12">
        <v>1011607</v>
      </c>
      <c r="B354" s="12" t="s">
        <v>125</v>
      </c>
      <c r="C354" s="12" t="s">
        <v>11</v>
      </c>
      <c r="D354" s="12" t="s">
        <v>138</v>
      </c>
      <c r="E354" s="13" t="s">
        <v>803</v>
      </c>
      <c r="F354" s="18" t="s">
        <v>139</v>
      </c>
      <c r="G354" s="14">
        <v>24</v>
      </c>
      <c r="H354" s="14">
        <f>IF(Tabla3[[#This Row],[Precio]]&gt;=1001,Tabla3[[#This Row],[Precio]]-(Tabla3[[#This Row],[Precio]]*2.5%),IF(Tabla3[[#This Row],[Precio]]&gt;=251,Tabla3[[#This Row],[Precio]]-(Tabla3[[#This Row],[Precio]]*2%),IF(Tabla3[[#This Row],[Precio]]&gt;=50,Tabla3[[#This Row],[Precio]]-(Tabla3[[#This Row],[Precio]]*0.5%),Tabla3[[#This Row],[Precio]])))</f>
        <v>24</v>
      </c>
      <c r="I354" s="15" t="str">
        <f>HYPERLINK(CONCATENATE("http://www.mercadopublico.cl/TiendaFicha/Ficha?idProducto=",Tabla3[[#This Row],[ID]]))</f>
        <v>http://www.mercadopublico.cl/TiendaFicha/Ficha?idProducto=1011607</v>
      </c>
      <c r="J354" s="15" t="str">
        <f>HYPERLINK(Tabla3[[#This Row],[Link1]],"Link")</f>
        <v>Link</v>
      </c>
    </row>
    <row r="355" spans="1:10" ht="48" customHeight="1" x14ac:dyDescent="0.25">
      <c r="A355" s="12">
        <v>1271163</v>
      </c>
      <c r="B355" s="12" t="s">
        <v>125</v>
      </c>
      <c r="C355" s="12" t="s">
        <v>41</v>
      </c>
      <c r="D355" s="12" t="s">
        <v>378</v>
      </c>
      <c r="E355" s="13" t="s">
        <v>804</v>
      </c>
      <c r="F355" s="18" t="s">
        <v>379</v>
      </c>
      <c r="G355" s="14">
        <v>2.1</v>
      </c>
      <c r="H355" s="14">
        <f>IF(Tabla3[[#This Row],[Precio]]&gt;=1001,Tabla3[[#This Row],[Precio]]-(Tabla3[[#This Row],[Precio]]*2.5%),IF(Tabla3[[#This Row],[Precio]]&gt;=251,Tabla3[[#This Row],[Precio]]-(Tabla3[[#This Row],[Precio]]*2%),IF(Tabla3[[#This Row],[Precio]]&gt;=50,Tabla3[[#This Row],[Precio]]-(Tabla3[[#This Row],[Precio]]*0.5%),Tabla3[[#This Row],[Precio]])))</f>
        <v>2.1</v>
      </c>
      <c r="I355" s="15" t="str">
        <f>HYPERLINK(CONCATENATE("http://www.mercadopublico.cl/TiendaFicha/Ficha?idProducto=",Tabla3[[#This Row],[ID]]))</f>
        <v>http://www.mercadopublico.cl/TiendaFicha/Ficha?idProducto=1271163</v>
      </c>
      <c r="J355" s="15" t="str">
        <f>HYPERLINK(Tabla3[[#This Row],[Link1]],"Link")</f>
        <v>Link</v>
      </c>
    </row>
    <row r="356" spans="1:10" ht="48" customHeight="1" x14ac:dyDescent="0.25">
      <c r="A356" s="12">
        <v>1125831</v>
      </c>
      <c r="B356" s="12" t="s">
        <v>125</v>
      </c>
      <c r="C356" s="12" t="s">
        <v>41</v>
      </c>
      <c r="D356" s="12" t="s">
        <v>380</v>
      </c>
      <c r="E356" s="13" t="s">
        <v>805</v>
      </c>
      <c r="F356" s="18" t="s">
        <v>381</v>
      </c>
      <c r="G356" s="14">
        <v>1.7</v>
      </c>
      <c r="H356" s="14">
        <f>IF(Tabla3[[#This Row],[Precio]]&gt;=1001,Tabla3[[#This Row],[Precio]]-(Tabla3[[#This Row],[Precio]]*2.5%),IF(Tabla3[[#This Row],[Precio]]&gt;=251,Tabla3[[#This Row],[Precio]]-(Tabla3[[#This Row],[Precio]]*2%),IF(Tabla3[[#This Row],[Precio]]&gt;=50,Tabla3[[#This Row],[Precio]]-(Tabla3[[#This Row],[Precio]]*0.5%),Tabla3[[#This Row],[Precio]])))</f>
        <v>1.7</v>
      </c>
      <c r="I356" s="15" t="str">
        <f>HYPERLINK(CONCATENATE("http://www.mercadopublico.cl/TiendaFicha/Ficha?idProducto=",Tabla3[[#This Row],[ID]]))</f>
        <v>http://www.mercadopublico.cl/TiendaFicha/Ficha?idProducto=1125831</v>
      </c>
      <c r="J356" s="15" t="str">
        <f>HYPERLINK(Tabla3[[#This Row],[Link1]],"Link")</f>
        <v>Link</v>
      </c>
    </row>
    <row r="357" spans="1:10" ht="48" customHeight="1" x14ac:dyDescent="0.25">
      <c r="A357" s="12">
        <v>1125885</v>
      </c>
      <c r="B357" s="12" t="s">
        <v>125</v>
      </c>
      <c r="C357" s="12" t="s">
        <v>79</v>
      </c>
      <c r="D357" s="12" t="s">
        <v>600</v>
      </c>
      <c r="E357" s="13" t="s">
        <v>793</v>
      </c>
      <c r="F357" s="18" t="s">
        <v>601</v>
      </c>
      <c r="G357" s="14">
        <v>345</v>
      </c>
      <c r="H357" s="14">
        <f>IF(Tabla3[[#This Row],[Precio]]&gt;=1001,Tabla3[[#This Row],[Precio]]-(Tabla3[[#This Row],[Precio]]*2.5%),IF(Tabla3[[#This Row],[Precio]]&gt;=251,Tabla3[[#This Row],[Precio]]-(Tabla3[[#This Row],[Precio]]*2%),IF(Tabla3[[#This Row],[Precio]]&gt;=50,Tabla3[[#This Row],[Precio]]-(Tabla3[[#This Row],[Precio]]*0.5%),Tabla3[[#This Row],[Precio]])))</f>
        <v>338.1</v>
      </c>
      <c r="I357" s="15" t="str">
        <f>HYPERLINK(CONCATENATE("http://www.mercadopublico.cl/TiendaFicha/Ficha?idProducto=",Tabla3[[#This Row],[ID]]))</f>
        <v>http://www.mercadopublico.cl/TiendaFicha/Ficha?idProducto=1125885</v>
      </c>
      <c r="J357" s="15" t="str">
        <f>HYPERLINK(Tabla3[[#This Row],[Link1]],"Link")</f>
        <v>Link</v>
      </c>
    </row>
    <row r="358" spans="1:10" ht="48" customHeight="1" x14ac:dyDescent="0.25">
      <c r="A358" s="12">
        <v>1125888</v>
      </c>
      <c r="B358" s="12" t="s">
        <v>125</v>
      </c>
      <c r="C358" s="12" t="s">
        <v>79</v>
      </c>
      <c r="D358" s="12" t="s">
        <v>602</v>
      </c>
      <c r="E358" s="13" t="s">
        <v>794</v>
      </c>
      <c r="F358" s="18" t="s">
        <v>603</v>
      </c>
      <c r="G358" s="14">
        <v>76</v>
      </c>
      <c r="H358" s="14">
        <f>IF(Tabla3[[#This Row],[Precio]]&gt;=1001,Tabla3[[#This Row],[Precio]]-(Tabla3[[#This Row],[Precio]]*2.5%),IF(Tabla3[[#This Row],[Precio]]&gt;=251,Tabla3[[#This Row],[Precio]]-(Tabla3[[#This Row],[Precio]]*2%),IF(Tabla3[[#This Row],[Precio]]&gt;=50,Tabla3[[#This Row],[Precio]]-(Tabla3[[#This Row],[Precio]]*0.5%),Tabla3[[#This Row],[Precio]])))</f>
        <v>75.62</v>
      </c>
      <c r="I358" s="15" t="str">
        <f>HYPERLINK(CONCATENATE("http://www.mercadopublico.cl/TiendaFicha/Ficha?idProducto=",Tabla3[[#This Row],[ID]]))</f>
        <v>http://www.mercadopublico.cl/TiendaFicha/Ficha?idProducto=1125888</v>
      </c>
      <c r="J358" s="15" t="str">
        <f>HYPERLINK(Tabla3[[#This Row],[Link1]],"Link")</f>
        <v>Link</v>
      </c>
    </row>
    <row r="359" spans="1:10" ht="48" customHeight="1" x14ac:dyDescent="0.25">
      <c r="A359" s="12">
        <v>1125890</v>
      </c>
      <c r="B359" s="12" t="s">
        <v>125</v>
      </c>
      <c r="C359" s="12" t="s">
        <v>79</v>
      </c>
      <c r="D359" s="12" t="s">
        <v>604</v>
      </c>
      <c r="E359" s="13" t="s">
        <v>795</v>
      </c>
      <c r="F359" s="18" t="s">
        <v>605</v>
      </c>
      <c r="G359" s="14">
        <v>21.76</v>
      </c>
      <c r="H359" s="14">
        <f>IF(Tabla3[[#This Row],[Precio]]&gt;=1001,Tabla3[[#This Row],[Precio]]-(Tabla3[[#This Row],[Precio]]*2.5%),IF(Tabla3[[#This Row],[Precio]]&gt;=251,Tabla3[[#This Row],[Precio]]-(Tabla3[[#This Row],[Precio]]*2%),IF(Tabla3[[#This Row],[Precio]]&gt;=50,Tabla3[[#This Row],[Precio]]-(Tabla3[[#This Row],[Precio]]*0.5%),Tabla3[[#This Row],[Precio]])))</f>
        <v>21.76</v>
      </c>
      <c r="I359" s="15" t="str">
        <f>HYPERLINK(CONCATENATE("http://www.mercadopublico.cl/TiendaFicha/Ficha?idProducto=",Tabla3[[#This Row],[ID]]))</f>
        <v>http://www.mercadopublico.cl/TiendaFicha/Ficha?idProducto=1125890</v>
      </c>
      <c r="J359" s="15" t="str">
        <f>HYPERLINK(Tabla3[[#This Row],[Link1]],"Link")</f>
        <v>Link</v>
      </c>
    </row>
    <row r="360" spans="1:10" ht="48" customHeight="1" x14ac:dyDescent="0.25">
      <c r="A360" s="12">
        <v>1125898</v>
      </c>
      <c r="B360" s="12" t="s">
        <v>125</v>
      </c>
      <c r="C360" s="12" t="s">
        <v>79</v>
      </c>
      <c r="D360" s="12" t="s">
        <v>606</v>
      </c>
      <c r="E360" s="13" t="s">
        <v>796</v>
      </c>
      <c r="F360" s="18" t="s">
        <v>607</v>
      </c>
      <c r="G360" s="14">
        <v>45.88</v>
      </c>
      <c r="H360" s="14">
        <f>IF(Tabla3[[#This Row],[Precio]]&gt;=1001,Tabla3[[#This Row],[Precio]]-(Tabla3[[#This Row],[Precio]]*2.5%),IF(Tabla3[[#This Row],[Precio]]&gt;=251,Tabla3[[#This Row],[Precio]]-(Tabla3[[#This Row],[Precio]]*2%),IF(Tabla3[[#This Row],[Precio]]&gt;=50,Tabla3[[#This Row],[Precio]]-(Tabla3[[#This Row],[Precio]]*0.5%),Tabla3[[#This Row],[Precio]])))</f>
        <v>45.88</v>
      </c>
      <c r="I360" s="15" t="str">
        <f>HYPERLINK(CONCATENATE("http://www.mercadopublico.cl/TiendaFicha/Ficha?idProducto=",Tabla3[[#This Row],[ID]]))</f>
        <v>http://www.mercadopublico.cl/TiendaFicha/Ficha?idProducto=1125898</v>
      </c>
      <c r="J360" s="15" t="str">
        <f>HYPERLINK(Tabla3[[#This Row],[Link1]],"Link")</f>
        <v>Link</v>
      </c>
    </row>
    <row r="361" spans="1:10" ht="48" customHeight="1" x14ac:dyDescent="0.25">
      <c r="A361" s="12">
        <v>1010867</v>
      </c>
      <c r="B361" s="12" t="s">
        <v>1866</v>
      </c>
      <c r="C361" s="12" t="s">
        <v>11</v>
      </c>
      <c r="D361" s="12" t="s">
        <v>1867</v>
      </c>
      <c r="E361" s="13" t="s">
        <v>1868</v>
      </c>
      <c r="F361" s="18" t="s">
        <v>1869</v>
      </c>
      <c r="G361" s="14">
        <v>106.88</v>
      </c>
      <c r="H361" s="14">
        <f>IF(Tabla3[[#This Row],[Precio]]&gt;=1001,Tabla3[[#This Row],[Precio]]-(Tabla3[[#This Row],[Precio]]*2.5%),IF(Tabla3[[#This Row],[Precio]]&gt;=251,Tabla3[[#This Row],[Precio]]-(Tabla3[[#This Row],[Precio]]*2%),IF(Tabla3[[#This Row],[Precio]]&gt;=50,Tabla3[[#This Row],[Precio]]-(Tabla3[[#This Row],[Precio]]*0.5%),Tabla3[[#This Row],[Precio]])))</f>
        <v>106.34559999999999</v>
      </c>
      <c r="I361" s="15" t="str">
        <f>HYPERLINK(CONCATENATE("http://www.mercadopublico.cl/TiendaFicha/Ficha?idProducto=",Tabla3[[#This Row],[ID]]))</f>
        <v>http://www.mercadopublico.cl/TiendaFicha/Ficha?idProducto=1010867</v>
      </c>
      <c r="J361" s="15" t="str">
        <f>HYPERLINK(Tabla3[[#This Row],[Link1]],"Link")</f>
        <v>Link</v>
      </c>
    </row>
    <row r="362" spans="1:10" ht="48" customHeight="1" x14ac:dyDescent="0.25">
      <c r="A362" s="12">
        <v>1125918</v>
      </c>
      <c r="B362" s="12" t="s">
        <v>1360</v>
      </c>
      <c r="C362" s="12" t="s">
        <v>11</v>
      </c>
      <c r="D362" s="12" t="s">
        <v>1361</v>
      </c>
      <c r="E362" s="13" t="s">
        <v>1362</v>
      </c>
      <c r="F362" s="18" t="s">
        <v>1420</v>
      </c>
      <c r="G362" s="14">
        <v>95.5</v>
      </c>
      <c r="H362" s="14">
        <f>IF(Tabla3[[#This Row],[Precio]]&gt;=1001,Tabla3[[#This Row],[Precio]]-(Tabla3[[#This Row],[Precio]]*2.5%),IF(Tabla3[[#This Row],[Precio]]&gt;=251,Tabla3[[#This Row],[Precio]]-(Tabla3[[#This Row],[Precio]]*2%),IF(Tabla3[[#This Row],[Precio]]&gt;=50,Tabla3[[#This Row],[Precio]]-(Tabla3[[#This Row],[Precio]]*0.5%),Tabla3[[#This Row],[Precio]])))</f>
        <v>95.022499999999994</v>
      </c>
      <c r="I362" s="15" t="str">
        <f>HYPERLINK(CONCATENATE("http://www.mercadopublico.cl/TiendaFicha/Ficha?idProducto=",Tabla3[[#This Row],[ID]]))</f>
        <v>http://www.mercadopublico.cl/TiendaFicha/Ficha?idProducto=1125918</v>
      </c>
      <c r="J362" s="15" t="str">
        <f>HYPERLINK(Tabla3[[#This Row],[Link1]],"Link")</f>
        <v>Link</v>
      </c>
    </row>
    <row r="363" spans="1:10" ht="48" customHeight="1" x14ac:dyDescent="0.25">
      <c r="A363" s="12">
        <v>1125943</v>
      </c>
      <c r="B363" s="12" t="s">
        <v>202</v>
      </c>
      <c r="C363" s="12" t="s">
        <v>19</v>
      </c>
      <c r="D363" s="12" t="s">
        <v>203</v>
      </c>
      <c r="E363" s="13" t="s">
        <v>806</v>
      </c>
      <c r="F363" s="18" t="s">
        <v>204</v>
      </c>
      <c r="G363" s="14">
        <v>1588.23</v>
      </c>
      <c r="H363" s="14">
        <f>IF(Tabla3[[#This Row],[Precio]]&gt;=1001,Tabla3[[#This Row],[Precio]]-(Tabla3[[#This Row],[Precio]]*2.5%),IF(Tabla3[[#This Row],[Precio]]&gt;=251,Tabla3[[#This Row],[Precio]]-(Tabla3[[#This Row],[Precio]]*2%),IF(Tabla3[[#This Row],[Precio]]&gt;=50,Tabla3[[#This Row],[Precio]]-(Tabla3[[#This Row],[Precio]]*0.5%),Tabla3[[#This Row],[Precio]])))</f>
        <v>1548.5242499999999</v>
      </c>
      <c r="I363" s="15" t="str">
        <f>HYPERLINK(CONCATENATE("http://www.mercadopublico.cl/TiendaFicha/Ficha?idProducto=",Tabla3[[#This Row],[ID]]))</f>
        <v>http://www.mercadopublico.cl/TiendaFicha/Ficha?idProducto=1125943</v>
      </c>
      <c r="J363" s="15" t="str">
        <f>HYPERLINK(Tabla3[[#This Row],[Link1]],"Link")</f>
        <v>Link</v>
      </c>
    </row>
    <row r="364" spans="1:10" ht="48" customHeight="1" x14ac:dyDescent="0.25">
      <c r="A364" s="12">
        <v>1125963</v>
      </c>
      <c r="B364" s="12" t="s">
        <v>116</v>
      </c>
      <c r="C364" s="12" t="s">
        <v>11</v>
      </c>
      <c r="D364" s="12" t="s">
        <v>1399</v>
      </c>
      <c r="E364" s="13" t="s">
        <v>1400</v>
      </c>
      <c r="F364" s="18" t="s">
        <v>1421</v>
      </c>
      <c r="G364" s="14">
        <v>197.99</v>
      </c>
      <c r="H364" s="14">
        <f>IF(Tabla3[[#This Row],[Precio]]&gt;=1001,Tabla3[[#This Row],[Precio]]-(Tabla3[[#This Row],[Precio]]*2.5%),IF(Tabla3[[#This Row],[Precio]]&gt;=251,Tabla3[[#This Row],[Precio]]-(Tabla3[[#This Row],[Precio]]*2%),IF(Tabla3[[#This Row],[Precio]]&gt;=50,Tabla3[[#This Row],[Precio]]-(Tabla3[[#This Row],[Precio]]*0.5%),Tabla3[[#This Row],[Precio]])))</f>
        <v>197.00005000000002</v>
      </c>
      <c r="I364" s="15" t="str">
        <f>HYPERLINK(CONCATENATE("http://www.mercadopublico.cl/TiendaFicha/Ficha?idProducto=",Tabla3[[#This Row],[ID]]))</f>
        <v>http://www.mercadopublico.cl/TiendaFicha/Ficha?idProducto=1125963</v>
      </c>
      <c r="J364" s="15" t="str">
        <f>HYPERLINK(Tabla3[[#This Row],[Link1]],"Link")</f>
        <v>Link</v>
      </c>
    </row>
    <row r="365" spans="1:10" ht="48" customHeight="1" x14ac:dyDescent="0.25">
      <c r="A365" s="12">
        <v>1525444</v>
      </c>
      <c r="B365" s="12" t="s">
        <v>116</v>
      </c>
      <c r="C365" s="12" t="s">
        <v>76</v>
      </c>
      <c r="D365" s="12" t="s">
        <v>955</v>
      </c>
      <c r="E365" s="13" t="s">
        <v>956</v>
      </c>
      <c r="F365" s="18" t="s">
        <v>957</v>
      </c>
      <c r="G365" s="14">
        <v>419.29</v>
      </c>
      <c r="H365" s="14">
        <f>IF(Tabla3[[#This Row],[Precio]]&gt;=1001,Tabla3[[#This Row],[Precio]]-(Tabla3[[#This Row],[Precio]]*2.5%),IF(Tabla3[[#This Row],[Precio]]&gt;=251,Tabla3[[#This Row],[Precio]]-(Tabla3[[#This Row],[Precio]]*2%),IF(Tabla3[[#This Row],[Precio]]&gt;=50,Tabla3[[#This Row],[Precio]]-(Tabla3[[#This Row],[Precio]]*0.5%),Tabla3[[#This Row],[Precio]])))</f>
        <v>410.9042</v>
      </c>
      <c r="I365" s="15" t="str">
        <f>HYPERLINK(CONCATENATE("http://www.mercadopublico.cl/TiendaFicha/Ficha?idProducto=",Tabla3[[#This Row],[ID]]))</f>
        <v>http://www.mercadopublico.cl/TiendaFicha/Ficha?idProducto=1525444</v>
      </c>
      <c r="J365" s="15" t="str">
        <f>HYPERLINK(Tabla3[[#This Row],[Link1]],"Link")</f>
        <v>Link</v>
      </c>
    </row>
    <row r="366" spans="1:10" ht="48" customHeight="1" x14ac:dyDescent="0.25">
      <c r="A366" s="12">
        <v>1376532</v>
      </c>
      <c r="B366" s="12" t="s">
        <v>106</v>
      </c>
      <c r="C366" s="12" t="s">
        <v>54</v>
      </c>
      <c r="D366" s="12" t="s">
        <v>1569</v>
      </c>
      <c r="E366" s="13" t="s">
        <v>1570</v>
      </c>
      <c r="F366" s="18" t="s">
        <v>1556</v>
      </c>
      <c r="G366" s="14">
        <v>475</v>
      </c>
      <c r="H366" s="14">
        <f>IF(Tabla3[[#This Row],[Precio]]&gt;=1001,Tabla3[[#This Row],[Precio]]-(Tabla3[[#This Row],[Precio]]*2.5%),IF(Tabla3[[#This Row],[Precio]]&gt;=251,Tabla3[[#This Row],[Precio]]-(Tabla3[[#This Row],[Precio]]*2%),IF(Tabla3[[#This Row],[Precio]]&gt;=50,Tabla3[[#This Row],[Precio]]-(Tabla3[[#This Row],[Precio]]*0.5%),Tabla3[[#This Row],[Precio]])))</f>
        <v>465.5</v>
      </c>
      <c r="I366" s="15" t="str">
        <f>HYPERLINK(CONCATENATE("http://www.mercadopublico.cl/TiendaFicha/Ficha?idProducto=",Tabla3[[#This Row],[ID]]))</f>
        <v>http://www.mercadopublico.cl/TiendaFicha/Ficha?idProducto=1376532</v>
      </c>
      <c r="J366" s="15" t="str">
        <f>HYPERLINK(Tabla3[[#This Row],[Link1]],"Link")</f>
        <v>Link</v>
      </c>
    </row>
    <row r="367" spans="1:10" ht="48" customHeight="1" x14ac:dyDescent="0.25">
      <c r="A367" s="12">
        <v>1529553</v>
      </c>
      <c r="B367" s="12" t="s">
        <v>106</v>
      </c>
      <c r="C367" s="12" t="s">
        <v>54</v>
      </c>
      <c r="D367" s="12" t="s">
        <v>958</v>
      </c>
      <c r="E367" s="13" t="s">
        <v>959</v>
      </c>
      <c r="F367" s="18" t="s">
        <v>960</v>
      </c>
      <c r="G367" s="14">
        <v>122.91</v>
      </c>
      <c r="H367" s="14">
        <f>IF(Tabla3[[#This Row],[Precio]]&gt;=1001,Tabla3[[#This Row],[Precio]]-(Tabla3[[#This Row],[Precio]]*2.5%),IF(Tabla3[[#This Row],[Precio]]&gt;=251,Tabla3[[#This Row],[Precio]]-(Tabla3[[#This Row],[Precio]]*2%),IF(Tabla3[[#This Row],[Precio]]&gt;=50,Tabla3[[#This Row],[Precio]]-(Tabla3[[#This Row],[Precio]]*0.5%),Tabla3[[#This Row],[Precio]])))</f>
        <v>122.29545</v>
      </c>
      <c r="I367" s="15" t="str">
        <f>HYPERLINK(CONCATENATE("http://www.mercadopublico.cl/TiendaFicha/Ficha?idProducto=",Tabla3[[#This Row],[ID]]))</f>
        <v>http://www.mercadopublico.cl/TiendaFicha/Ficha?idProducto=1529553</v>
      </c>
      <c r="J367" s="15" t="str">
        <f>HYPERLINK(Tabla3[[#This Row],[Link1]],"Link")</f>
        <v>Link</v>
      </c>
    </row>
    <row r="368" spans="1:10" ht="48" customHeight="1" x14ac:dyDescent="0.25">
      <c r="A368" s="12">
        <v>1342453</v>
      </c>
      <c r="B368" s="12" t="s">
        <v>106</v>
      </c>
      <c r="C368" s="12" t="s">
        <v>1277</v>
      </c>
      <c r="D368" s="12" t="s">
        <v>2336</v>
      </c>
      <c r="E368" s="13" t="s">
        <v>2337</v>
      </c>
      <c r="F368" s="18"/>
      <c r="G368" s="14">
        <v>650</v>
      </c>
      <c r="H368" s="14">
        <f>IF(Tabla3[[#This Row],[Precio]]&gt;=1001,Tabla3[[#This Row],[Precio]]-(Tabla3[[#This Row],[Precio]]*2.5%),IF(Tabla3[[#This Row],[Precio]]&gt;=251,Tabla3[[#This Row],[Precio]]-(Tabla3[[#This Row],[Precio]]*2%),IF(Tabla3[[#This Row],[Precio]]&gt;=50,Tabla3[[#This Row],[Precio]]-(Tabla3[[#This Row],[Precio]]*0.5%),Tabla3[[#This Row],[Precio]])))</f>
        <v>637</v>
      </c>
      <c r="I368" s="15" t="str">
        <f>HYPERLINK(CONCATENATE("http://www.mercadopublico.cl/TiendaFicha/Ficha?idProducto=",Tabla3[[#This Row],[ID]]))</f>
        <v>http://www.mercadopublico.cl/TiendaFicha/Ficha?idProducto=1342453</v>
      </c>
      <c r="J368" s="15" t="str">
        <f>HYPERLINK(Tabla3[[#This Row],[Link1]],"Link")</f>
        <v>Link</v>
      </c>
    </row>
    <row r="369" spans="1:10" ht="48" customHeight="1" x14ac:dyDescent="0.25">
      <c r="A369" s="12">
        <v>1011680</v>
      </c>
      <c r="B369" s="12" t="s">
        <v>106</v>
      </c>
      <c r="C369" s="12" t="s">
        <v>76</v>
      </c>
      <c r="D369" s="12" t="s">
        <v>107</v>
      </c>
      <c r="E369" s="13" t="s">
        <v>807</v>
      </c>
      <c r="F369" s="18" t="s">
        <v>108</v>
      </c>
      <c r="G369" s="14">
        <v>470.58</v>
      </c>
      <c r="H369" s="14">
        <f>IF(Tabla3[[#This Row],[Precio]]&gt;=1001,Tabla3[[#This Row],[Precio]]-(Tabla3[[#This Row],[Precio]]*2.5%),IF(Tabla3[[#This Row],[Precio]]&gt;=251,Tabla3[[#This Row],[Precio]]-(Tabla3[[#This Row],[Precio]]*2%),IF(Tabla3[[#This Row],[Precio]]&gt;=50,Tabla3[[#This Row],[Precio]]-(Tabla3[[#This Row],[Precio]]*0.5%),Tabla3[[#This Row],[Precio]])))</f>
        <v>461.16839999999996</v>
      </c>
      <c r="I369" s="15" t="str">
        <f>HYPERLINK(CONCATENATE("http://www.mercadopublico.cl/TiendaFicha/Ficha?idProducto=",Tabla3[[#This Row],[ID]]))</f>
        <v>http://www.mercadopublico.cl/TiendaFicha/Ficha?idProducto=1011680</v>
      </c>
      <c r="J369" s="15" t="str">
        <f>HYPERLINK(Tabla3[[#This Row],[Link1]],"Link")</f>
        <v>Link</v>
      </c>
    </row>
    <row r="370" spans="1:10" ht="48" customHeight="1" x14ac:dyDescent="0.25">
      <c r="A370" s="12">
        <v>1369223</v>
      </c>
      <c r="B370" s="12" t="s">
        <v>382</v>
      </c>
      <c r="C370" s="12" t="s">
        <v>41</v>
      </c>
      <c r="D370" s="12" t="s">
        <v>385</v>
      </c>
      <c r="E370" s="13" t="s">
        <v>809</v>
      </c>
      <c r="F370" s="18" t="s">
        <v>386</v>
      </c>
      <c r="G370" s="14">
        <v>33</v>
      </c>
      <c r="H370" s="14">
        <f>IF(Tabla3[[#This Row],[Precio]]&gt;=1001,Tabla3[[#This Row],[Precio]]-(Tabla3[[#This Row],[Precio]]*2.5%),IF(Tabla3[[#This Row],[Precio]]&gt;=251,Tabla3[[#This Row],[Precio]]-(Tabla3[[#This Row],[Precio]]*2%),IF(Tabla3[[#This Row],[Precio]]&gt;=50,Tabla3[[#This Row],[Precio]]-(Tabla3[[#This Row],[Precio]]*0.5%),Tabla3[[#This Row],[Precio]])))</f>
        <v>33</v>
      </c>
      <c r="I370" s="15" t="str">
        <f>HYPERLINK(CONCATENATE("http://www.mercadopublico.cl/TiendaFicha/Ficha?idProducto=",Tabla3[[#This Row],[ID]]))</f>
        <v>http://www.mercadopublico.cl/TiendaFicha/Ficha?idProducto=1369223</v>
      </c>
      <c r="J370" s="15" t="str">
        <f>HYPERLINK(Tabla3[[#This Row],[Link1]],"Link")</f>
        <v>Link</v>
      </c>
    </row>
    <row r="371" spans="1:10" ht="48" customHeight="1" x14ac:dyDescent="0.25">
      <c r="A371" s="12">
        <v>1557106</v>
      </c>
      <c r="B371" s="12" t="s">
        <v>382</v>
      </c>
      <c r="C371" s="12" t="s">
        <v>41</v>
      </c>
      <c r="D371" s="12" t="s">
        <v>1401</v>
      </c>
      <c r="E371" s="13" t="s">
        <v>1402</v>
      </c>
      <c r="F371" s="18" t="s">
        <v>1422</v>
      </c>
      <c r="G371" s="14">
        <v>20</v>
      </c>
      <c r="H371" s="14">
        <f>IF(Tabla3[[#This Row],[Precio]]&gt;=1001,Tabla3[[#This Row],[Precio]]-(Tabla3[[#This Row],[Precio]]*2.5%),IF(Tabla3[[#This Row],[Precio]]&gt;=251,Tabla3[[#This Row],[Precio]]-(Tabla3[[#This Row],[Precio]]*2%),IF(Tabla3[[#This Row],[Precio]]&gt;=50,Tabla3[[#This Row],[Precio]]-(Tabla3[[#This Row],[Precio]]*0.5%),Tabla3[[#This Row],[Precio]])))</f>
        <v>20</v>
      </c>
      <c r="I371" s="15" t="str">
        <f>HYPERLINK(CONCATENATE("http://www.mercadopublico.cl/TiendaFicha/Ficha?idProducto=",Tabla3[[#This Row],[ID]]))</f>
        <v>http://www.mercadopublico.cl/TiendaFicha/Ficha?idProducto=1557106</v>
      </c>
      <c r="J371" s="15" t="str">
        <f>HYPERLINK(Tabla3[[#This Row],[Link1]],"Link")</f>
        <v>Link</v>
      </c>
    </row>
    <row r="372" spans="1:10" ht="48" customHeight="1" x14ac:dyDescent="0.25">
      <c r="A372" s="12">
        <v>1559642</v>
      </c>
      <c r="B372" s="12" t="s">
        <v>382</v>
      </c>
      <c r="C372" s="12" t="s">
        <v>41</v>
      </c>
      <c r="D372" s="12" t="s">
        <v>1403</v>
      </c>
      <c r="E372" s="13" t="s">
        <v>1404</v>
      </c>
      <c r="F372" s="18" t="s">
        <v>1423</v>
      </c>
      <c r="G372" s="14">
        <v>21</v>
      </c>
      <c r="H372" s="14">
        <f>IF(Tabla3[[#This Row],[Precio]]&gt;=1001,Tabla3[[#This Row],[Precio]]-(Tabla3[[#This Row],[Precio]]*2.5%),IF(Tabla3[[#This Row],[Precio]]&gt;=251,Tabla3[[#This Row],[Precio]]-(Tabla3[[#This Row],[Precio]]*2%),IF(Tabla3[[#This Row],[Precio]]&gt;=50,Tabla3[[#This Row],[Precio]]-(Tabla3[[#This Row],[Precio]]*0.5%),Tabla3[[#This Row],[Precio]])))</f>
        <v>21</v>
      </c>
      <c r="I372" s="15" t="str">
        <f>HYPERLINK(CONCATENATE("http://www.mercadopublico.cl/TiendaFicha/Ficha?idProducto=",Tabla3[[#This Row],[ID]]))</f>
        <v>http://www.mercadopublico.cl/TiendaFicha/Ficha?idProducto=1559642</v>
      </c>
      <c r="J372" s="15" t="str">
        <f>HYPERLINK(Tabla3[[#This Row],[Link1]],"Link")</f>
        <v>Link</v>
      </c>
    </row>
    <row r="373" spans="1:10" ht="48" customHeight="1" x14ac:dyDescent="0.25">
      <c r="A373" s="12">
        <v>1344118</v>
      </c>
      <c r="B373" s="12" t="s">
        <v>382</v>
      </c>
      <c r="C373" s="12" t="s">
        <v>41</v>
      </c>
      <c r="D373" s="12" t="s">
        <v>383</v>
      </c>
      <c r="E373" s="13" t="s">
        <v>808</v>
      </c>
      <c r="F373" s="18" t="s">
        <v>384</v>
      </c>
      <c r="G373" s="14">
        <v>75.290000000000006</v>
      </c>
      <c r="H373" s="14">
        <f>IF(Tabla3[[#This Row],[Precio]]&gt;=1001,Tabla3[[#This Row],[Precio]]-(Tabla3[[#This Row],[Precio]]*2.5%),IF(Tabla3[[#This Row],[Precio]]&gt;=251,Tabla3[[#This Row],[Precio]]-(Tabla3[[#This Row],[Precio]]*2%),IF(Tabla3[[#This Row],[Precio]]&gt;=50,Tabla3[[#This Row],[Precio]]-(Tabla3[[#This Row],[Precio]]*0.5%),Tabla3[[#This Row],[Precio]])))</f>
        <v>74.913550000000001</v>
      </c>
      <c r="I373" s="15" t="str">
        <f>HYPERLINK(CONCATENATE("http://www.mercadopublico.cl/TiendaFicha/Ficha?idProducto=",Tabla3[[#This Row],[ID]]))</f>
        <v>http://www.mercadopublico.cl/TiendaFicha/Ficha?idProducto=1344118</v>
      </c>
      <c r="J373" s="15" t="str">
        <f>HYPERLINK(Tabla3[[#This Row],[Link1]],"Link")</f>
        <v>Link</v>
      </c>
    </row>
    <row r="374" spans="1:10" ht="48" customHeight="1" x14ac:dyDescent="0.25">
      <c r="A374" s="12">
        <v>1152259</v>
      </c>
      <c r="B374" s="12" t="s">
        <v>140</v>
      </c>
      <c r="C374" s="12" t="s">
        <v>11</v>
      </c>
      <c r="D374" s="12" t="s">
        <v>2338</v>
      </c>
      <c r="E374" s="13" t="s">
        <v>2339</v>
      </c>
      <c r="F374" s="18"/>
      <c r="G374" s="14">
        <v>82.35</v>
      </c>
      <c r="H374" s="14">
        <f>IF(Tabla3[[#This Row],[Precio]]&gt;=1001,Tabla3[[#This Row],[Precio]]-(Tabla3[[#This Row],[Precio]]*2.5%),IF(Tabla3[[#This Row],[Precio]]&gt;=251,Tabla3[[#This Row],[Precio]]-(Tabla3[[#This Row],[Precio]]*2%),IF(Tabla3[[#This Row],[Precio]]&gt;=50,Tabla3[[#This Row],[Precio]]-(Tabla3[[#This Row],[Precio]]*0.5%),Tabla3[[#This Row],[Precio]])))</f>
        <v>81.938249999999996</v>
      </c>
      <c r="I374" s="15" t="str">
        <f>HYPERLINK(CONCATENATE("http://www.mercadopublico.cl/TiendaFicha/Ficha?idProducto=",Tabla3[[#This Row],[ID]]))</f>
        <v>http://www.mercadopublico.cl/TiendaFicha/Ficha?idProducto=1152259</v>
      </c>
      <c r="J374" s="15" t="str">
        <f>HYPERLINK(Tabla3[[#This Row],[Link1]],"Link")</f>
        <v>Link</v>
      </c>
    </row>
    <row r="375" spans="1:10" ht="48" customHeight="1" x14ac:dyDescent="0.25">
      <c r="A375" s="12">
        <v>1126811</v>
      </c>
      <c r="B375" s="12" t="s">
        <v>140</v>
      </c>
      <c r="C375" s="12" t="s">
        <v>19</v>
      </c>
      <c r="D375" s="12" t="s">
        <v>1870</v>
      </c>
      <c r="E375" s="13" t="s">
        <v>1871</v>
      </c>
      <c r="F375" s="18" t="s">
        <v>1872</v>
      </c>
      <c r="G375" s="14">
        <v>164.18</v>
      </c>
      <c r="H375" s="14">
        <f>IF(Tabla3[[#This Row],[Precio]]&gt;=1001,Tabla3[[#This Row],[Precio]]-(Tabla3[[#This Row],[Precio]]*2.5%),IF(Tabla3[[#This Row],[Precio]]&gt;=251,Tabla3[[#This Row],[Precio]]-(Tabla3[[#This Row],[Precio]]*2%),IF(Tabla3[[#This Row],[Precio]]&gt;=50,Tabla3[[#This Row],[Precio]]-(Tabla3[[#This Row],[Precio]]*0.5%),Tabla3[[#This Row],[Precio]])))</f>
        <v>163.35910000000001</v>
      </c>
      <c r="I375" s="15" t="str">
        <f>HYPERLINK(CONCATENATE("http://www.mercadopublico.cl/TiendaFicha/Ficha?idProducto=",Tabla3[[#This Row],[ID]]))</f>
        <v>http://www.mercadopublico.cl/TiendaFicha/Ficha?idProducto=1126811</v>
      </c>
      <c r="J375" s="15" t="str">
        <f>HYPERLINK(Tabla3[[#This Row],[Link1]],"Link")</f>
        <v>Link</v>
      </c>
    </row>
    <row r="376" spans="1:10" ht="48" customHeight="1" x14ac:dyDescent="0.25">
      <c r="A376" s="12">
        <v>1126812</v>
      </c>
      <c r="B376" s="12" t="s">
        <v>140</v>
      </c>
      <c r="C376" s="12" t="s">
        <v>19</v>
      </c>
      <c r="D376" s="12" t="s">
        <v>1873</v>
      </c>
      <c r="E376" s="13" t="s">
        <v>1874</v>
      </c>
      <c r="F376" s="18" t="s">
        <v>1875</v>
      </c>
      <c r="G376" s="14">
        <v>216.17</v>
      </c>
      <c r="H376" s="14">
        <f>IF(Tabla3[[#This Row],[Precio]]&gt;=1001,Tabla3[[#This Row],[Precio]]-(Tabla3[[#This Row],[Precio]]*2.5%),IF(Tabla3[[#This Row],[Precio]]&gt;=251,Tabla3[[#This Row],[Precio]]-(Tabla3[[#This Row],[Precio]]*2%),IF(Tabla3[[#This Row],[Precio]]&gt;=50,Tabla3[[#This Row],[Precio]]-(Tabla3[[#This Row],[Precio]]*0.5%),Tabla3[[#This Row],[Precio]])))</f>
        <v>215.08914999999999</v>
      </c>
      <c r="I376" s="15" t="str">
        <f>HYPERLINK(CONCATENATE("http://www.mercadopublico.cl/TiendaFicha/Ficha?idProducto=",Tabla3[[#This Row],[ID]]))</f>
        <v>http://www.mercadopublico.cl/TiendaFicha/Ficha?idProducto=1126812</v>
      </c>
      <c r="J376" s="15" t="str">
        <f>HYPERLINK(Tabla3[[#This Row],[Link1]],"Link")</f>
        <v>Link</v>
      </c>
    </row>
    <row r="377" spans="1:10" ht="48" customHeight="1" x14ac:dyDescent="0.25">
      <c r="A377" s="12">
        <v>1271103</v>
      </c>
      <c r="B377" s="12" t="s">
        <v>140</v>
      </c>
      <c r="C377" s="12" t="s">
        <v>19</v>
      </c>
      <c r="D377" s="12" t="s">
        <v>205</v>
      </c>
      <c r="E377" s="13" t="s">
        <v>811</v>
      </c>
      <c r="F377" s="18" t="s">
        <v>206</v>
      </c>
      <c r="G377" s="14">
        <v>169</v>
      </c>
      <c r="H377" s="14">
        <f>IF(Tabla3[[#This Row],[Precio]]&gt;=1001,Tabla3[[#This Row],[Precio]]-(Tabla3[[#This Row],[Precio]]*2.5%),IF(Tabla3[[#This Row],[Precio]]&gt;=251,Tabla3[[#This Row],[Precio]]-(Tabla3[[#This Row],[Precio]]*2%),IF(Tabla3[[#This Row],[Precio]]&gt;=50,Tabla3[[#This Row],[Precio]]-(Tabla3[[#This Row],[Precio]]*0.5%),Tabla3[[#This Row],[Precio]])))</f>
        <v>168.155</v>
      </c>
      <c r="I377" s="15" t="str">
        <f>HYPERLINK(CONCATENATE("http://www.mercadopublico.cl/TiendaFicha/Ficha?idProducto=",Tabla3[[#This Row],[ID]]))</f>
        <v>http://www.mercadopublico.cl/TiendaFicha/Ficha?idProducto=1271103</v>
      </c>
      <c r="J377" s="15" t="str">
        <f>HYPERLINK(Tabla3[[#This Row],[Link1]],"Link")</f>
        <v>Link</v>
      </c>
    </row>
    <row r="378" spans="1:10" ht="48" customHeight="1" x14ac:dyDescent="0.25">
      <c r="A378" s="12">
        <v>1515547</v>
      </c>
      <c r="B378" s="12" t="s">
        <v>140</v>
      </c>
      <c r="C378" s="12" t="s">
        <v>54</v>
      </c>
      <c r="D378" s="12" t="s">
        <v>1878</v>
      </c>
      <c r="E378" s="13" t="s">
        <v>1879</v>
      </c>
      <c r="F378" s="18" t="s">
        <v>1880</v>
      </c>
      <c r="G378" s="14">
        <v>84.93</v>
      </c>
      <c r="H378" s="14">
        <f>IF(Tabla3[[#This Row],[Precio]]&gt;=1001,Tabla3[[#This Row],[Precio]]-(Tabla3[[#This Row],[Precio]]*2.5%),IF(Tabla3[[#This Row],[Precio]]&gt;=251,Tabla3[[#This Row],[Precio]]-(Tabla3[[#This Row],[Precio]]*2%),IF(Tabla3[[#This Row],[Precio]]&gt;=50,Tabla3[[#This Row],[Precio]]-(Tabla3[[#This Row],[Precio]]*0.5%),Tabla3[[#This Row],[Precio]])))</f>
        <v>84.505350000000007</v>
      </c>
      <c r="I378" s="15" t="str">
        <f>HYPERLINK(CONCATENATE("http://www.mercadopublico.cl/TiendaFicha/Ficha?idProducto=",Tabla3[[#This Row],[ID]]))</f>
        <v>http://www.mercadopublico.cl/TiendaFicha/Ficha?idProducto=1515547</v>
      </c>
      <c r="J378" s="15" t="str">
        <f>HYPERLINK(Tabla3[[#This Row],[Link1]],"Link")</f>
        <v>Link</v>
      </c>
    </row>
    <row r="379" spans="1:10" ht="48" customHeight="1" x14ac:dyDescent="0.25">
      <c r="A379" s="12">
        <v>1521352</v>
      </c>
      <c r="B379" s="12" t="s">
        <v>140</v>
      </c>
      <c r="C379" s="12" t="s">
        <v>54</v>
      </c>
      <c r="D379" s="12" t="s">
        <v>472</v>
      </c>
      <c r="E379" s="13" t="s">
        <v>810</v>
      </c>
      <c r="F379" s="18" t="s">
        <v>920</v>
      </c>
      <c r="G379" s="14">
        <v>135.29</v>
      </c>
      <c r="H379" s="14">
        <f>IF(Tabla3[[#This Row],[Precio]]&gt;=1001,Tabla3[[#This Row],[Precio]]-(Tabla3[[#This Row],[Precio]]*2.5%),IF(Tabla3[[#This Row],[Precio]]&gt;=251,Tabla3[[#This Row],[Precio]]-(Tabla3[[#This Row],[Precio]]*2%),IF(Tabla3[[#This Row],[Precio]]&gt;=50,Tabla3[[#This Row],[Precio]]-(Tabla3[[#This Row],[Precio]]*0.5%),Tabla3[[#This Row],[Precio]])))</f>
        <v>134.61355</v>
      </c>
      <c r="I379" s="15" t="str">
        <f>HYPERLINK(CONCATENATE("http://www.mercadopublico.cl/TiendaFicha/Ficha?idProducto=",Tabla3[[#This Row],[ID]]))</f>
        <v>http://www.mercadopublico.cl/TiendaFicha/Ficha?idProducto=1521352</v>
      </c>
      <c r="J379" s="15" t="str">
        <f>HYPERLINK(Tabla3[[#This Row],[Link1]],"Link")</f>
        <v>Link</v>
      </c>
    </row>
    <row r="380" spans="1:10" ht="48" customHeight="1" x14ac:dyDescent="0.25">
      <c r="A380" s="12">
        <v>1151743</v>
      </c>
      <c r="B380" s="12" t="s">
        <v>140</v>
      </c>
      <c r="C380" s="12" t="s">
        <v>76</v>
      </c>
      <c r="D380" s="12" t="s">
        <v>1095</v>
      </c>
      <c r="E380" s="13" t="s">
        <v>1096</v>
      </c>
      <c r="F380" s="18" t="s">
        <v>1236</v>
      </c>
      <c r="G380" s="14">
        <v>117.64</v>
      </c>
      <c r="H380" s="14">
        <f>IF(Tabla3[[#This Row],[Precio]]&gt;=1001,Tabla3[[#This Row],[Precio]]-(Tabla3[[#This Row],[Precio]]*2.5%),IF(Tabla3[[#This Row],[Precio]]&gt;=251,Tabla3[[#This Row],[Precio]]-(Tabla3[[#This Row],[Precio]]*2%),IF(Tabla3[[#This Row],[Precio]]&gt;=50,Tabla3[[#This Row],[Precio]]-(Tabla3[[#This Row],[Precio]]*0.5%),Tabla3[[#This Row],[Precio]])))</f>
        <v>117.0518</v>
      </c>
      <c r="I380" s="15" t="str">
        <f>HYPERLINK(CONCATENATE("http://www.mercadopublico.cl/TiendaFicha/Ficha?idProducto=",Tabla3[[#This Row],[ID]]))</f>
        <v>http://www.mercadopublico.cl/TiendaFicha/Ficha?idProducto=1151743</v>
      </c>
      <c r="J380" s="15" t="str">
        <f>HYPERLINK(Tabla3[[#This Row],[Link1]],"Link")</f>
        <v>Link</v>
      </c>
    </row>
    <row r="381" spans="1:10" ht="48" customHeight="1" x14ac:dyDescent="0.25">
      <c r="A381" s="12">
        <v>1241154</v>
      </c>
      <c r="B381" s="12" t="s">
        <v>140</v>
      </c>
      <c r="C381" s="12" t="s">
        <v>76</v>
      </c>
      <c r="D381" s="12" t="s">
        <v>1876</v>
      </c>
      <c r="E381" s="13" t="s">
        <v>2188</v>
      </c>
      <c r="F381" s="18" t="s">
        <v>1877</v>
      </c>
      <c r="G381" s="14">
        <v>92.06</v>
      </c>
      <c r="H381" s="14">
        <f>IF(Tabla3[[#This Row],[Precio]]&gt;=1001,Tabla3[[#This Row],[Precio]]-(Tabla3[[#This Row],[Precio]]*2.5%),IF(Tabla3[[#This Row],[Precio]]&gt;=251,Tabla3[[#This Row],[Precio]]-(Tabla3[[#This Row],[Precio]]*2%),IF(Tabla3[[#This Row],[Precio]]&gt;=50,Tabla3[[#This Row],[Precio]]-(Tabla3[[#This Row],[Precio]]*0.5%),Tabla3[[#This Row],[Precio]])))</f>
        <v>91.599699999999999</v>
      </c>
      <c r="I381" s="15" t="str">
        <f>HYPERLINK(CONCATENATE("http://www.mercadopublico.cl/TiendaFicha/Ficha?idProducto=",Tabla3[[#This Row],[ID]]))</f>
        <v>http://www.mercadopublico.cl/TiendaFicha/Ficha?idProducto=1241154</v>
      </c>
      <c r="J381" s="15" t="str">
        <f>HYPERLINK(Tabla3[[#This Row],[Link1]],"Link")</f>
        <v>Link</v>
      </c>
    </row>
    <row r="382" spans="1:10" ht="48" customHeight="1" x14ac:dyDescent="0.25">
      <c r="A382" s="12">
        <v>1126845</v>
      </c>
      <c r="B382" s="12" t="s">
        <v>140</v>
      </c>
      <c r="C382" s="12" t="s">
        <v>76</v>
      </c>
      <c r="D382" s="12" t="s">
        <v>555</v>
      </c>
      <c r="E382" s="13" t="s">
        <v>812</v>
      </c>
      <c r="F382" s="18" t="s">
        <v>556</v>
      </c>
      <c r="G382" s="14">
        <v>101.17</v>
      </c>
      <c r="H382" s="14">
        <f>IF(Tabla3[[#This Row],[Precio]]&gt;=1001,Tabla3[[#This Row],[Precio]]-(Tabla3[[#This Row],[Precio]]*2.5%),IF(Tabla3[[#This Row],[Precio]]&gt;=251,Tabla3[[#This Row],[Precio]]-(Tabla3[[#This Row],[Precio]]*2%),IF(Tabla3[[#This Row],[Precio]]&gt;=50,Tabla3[[#This Row],[Precio]]-(Tabla3[[#This Row],[Precio]]*0.5%),Tabla3[[#This Row],[Precio]])))</f>
        <v>100.66415000000001</v>
      </c>
      <c r="I382" s="15" t="str">
        <f>HYPERLINK(CONCATENATE("http://www.mercadopublico.cl/TiendaFicha/Ficha?idProducto=",Tabla3[[#This Row],[ID]]))</f>
        <v>http://www.mercadopublico.cl/TiendaFicha/Ficha?idProducto=1126845</v>
      </c>
      <c r="J382" s="15" t="str">
        <f>HYPERLINK(Tabla3[[#This Row],[Link1]],"Link")</f>
        <v>Link</v>
      </c>
    </row>
    <row r="383" spans="1:10" ht="48" customHeight="1" x14ac:dyDescent="0.25">
      <c r="A383" s="12">
        <v>1011737</v>
      </c>
      <c r="B383" s="12" t="s">
        <v>140</v>
      </c>
      <c r="C383" s="12" t="s">
        <v>76</v>
      </c>
      <c r="D383" s="12" t="s">
        <v>1093</v>
      </c>
      <c r="E383" s="13" t="s">
        <v>1094</v>
      </c>
      <c r="F383" s="18" t="s">
        <v>1235</v>
      </c>
      <c r="G383" s="14">
        <v>386</v>
      </c>
      <c r="H383" s="14">
        <f>IF(Tabla3[[#This Row],[Precio]]&gt;=1001,Tabla3[[#This Row],[Precio]]-(Tabla3[[#This Row],[Precio]]*2.5%),IF(Tabla3[[#This Row],[Precio]]&gt;=251,Tabla3[[#This Row],[Precio]]-(Tabla3[[#This Row],[Precio]]*2%),IF(Tabla3[[#This Row],[Precio]]&gt;=50,Tabla3[[#This Row],[Precio]]-(Tabla3[[#This Row],[Precio]]*0.5%),Tabla3[[#This Row],[Precio]])))</f>
        <v>378.28</v>
      </c>
      <c r="I383" s="15" t="str">
        <f>HYPERLINK(CONCATENATE("http://www.mercadopublico.cl/TiendaFicha/Ficha?idProducto=",Tabla3[[#This Row],[ID]]))</f>
        <v>http://www.mercadopublico.cl/TiendaFicha/Ficha?idProducto=1011737</v>
      </c>
      <c r="J383" s="15" t="str">
        <f>HYPERLINK(Tabla3[[#This Row],[Link1]],"Link")</f>
        <v>Link</v>
      </c>
    </row>
    <row r="384" spans="1:10" ht="48" customHeight="1" x14ac:dyDescent="0.25">
      <c r="A384" s="12">
        <v>1011738</v>
      </c>
      <c r="B384" s="12" t="s">
        <v>140</v>
      </c>
      <c r="C384" s="12" t="s">
        <v>76</v>
      </c>
      <c r="D384" s="12" t="s">
        <v>557</v>
      </c>
      <c r="E384" s="13" t="s">
        <v>813</v>
      </c>
      <c r="F384" s="18" t="s">
        <v>558</v>
      </c>
      <c r="G384" s="14">
        <v>414.49</v>
      </c>
      <c r="H384" s="14">
        <f>IF(Tabla3[[#This Row],[Precio]]&gt;=1001,Tabla3[[#This Row],[Precio]]-(Tabla3[[#This Row],[Precio]]*2.5%),IF(Tabla3[[#This Row],[Precio]]&gt;=251,Tabla3[[#This Row],[Precio]]-(Tabla3[[#This Row],[Precio]]*2%),IF(Tabla3[[#This Row],[Precio]]&gt;=50,Tabla3[[#This Row],[Precio]]-(Tabla3[[#This Row],[Precio]]*0.5%),Tabla3[[#This Row],[Precio]])))</f>
        <v>406.2002</v>
      </c>
      <c r="I384" s="15" t="str">
        <f>HYPERLINK(CONCATENATE("http://www.mercadopublico.cl/TiendaFicha/Ficha?idProducto=",Tabla3[[#This Row],[ID]]))</f>
        <v>http://www.mercadopublico.cl/TiendaFicha/Ficha?idProducto=1011738</v>
      </c>
      <c r="J384" s="15" t="str">
        <f>HYPERLINK(Tabla3[[#This Row],[Link1]],"Link")</f>
        <v>Link</v>
      </c>
    </row>
    <row r="385" spans="1:10" ht="48" customHeight="1" x14ac:dyDescent="0.25">
      <c r="A385" s="12">
        <v>1011739</v>
      </c>
      <c r="B385" s="12" t="s">
        <v>140</v>
      </c>
      <c r="C385" s="12" t="s">
        <v>76</v>
      </c>
      <c r="D385" s="12" t="s">
        <v>561</v>
      </c>
      <c r="E385" s="13" t="s">
        <v>814</v>
      </c>
      <c r="F385" s="18" t="s">
        <v>562</v>
      </c>
      <c r="G385" s="14">
        <v>414.49</v>
      </c>
      <c r="H385" s="14">
        <f>IF(Tabla3[[#This Row],[Precio]]&gt;=1001,Tabla3[[#This Row],[Precio]]-(Tabla3[[#This Row],[Precio]]*2.5%),IF(Tabla3[[#This Row],[Precio]]&gt;=251,Tabla3[[#This Row],[Precio]]-(Tabla3[[#This Row],[Precio]]*2%),IF(Tabla3[[#This Row],[Precio]]&gt;=50,Tabla3[[#This Row],[Precio]]-(Tabla3[[#This Row],[Precio]]*0.5%),Tabla3[[#This Row],[Precio]])))</f>
        <v>406.2002</v>
      </c>
      <c r="I385" s="15" t="str">
        <f>HYPERLINK(CONCATENATE("http://www.mercadopublico.cl/TiendaFicha/Ficha?idProducto=",Tabla3[[#This Row],[ID]]))</f>
        <v>http://www.mercadopublico.cl/TiendaFicha/Ficha?idProducto=1011739</v>
      </c>
      <c r="J385" s="15" t="str">
        <f>HYPERLINK(Tabla3[[#This Row],[Link1]],"Link")</f>
        <v>Link</v>
      </c>
    </row>
    <row r="386" spans="1:10" ht="48" customHeight="1" x14ac:dyDescent="0.25">
      <c r="A386" s="12">
        <v>1011740</v>
      </c>
      <c r="B386" s="12" t="s">
        <v>140</v>
      </c>
      <c r="C386" s="12" t="s">
        <v>76</v>
      </c>
      <c r="D386" s="12" t="s">
        <v>559</v>
      </c>
      <c r="E386" s="13" t="s">
        <v>815</v>
      </c>
      <c r="F386" s="18" t="s">
        <v>560</v>
      </c>
      <c r="G386" s="14">
        <v>414.49</v>
      </c>
      <c r="H386" s="14">
        <f>IF(Tabla3[[#This Row],[Precio]]&gt;=1001,Tabla3[[#This Row],[Precio]]-(Tabla3[[#This Row],[Precio]]*2.5%),IF(Tabla3[[#This Row],[Precio]]&gt;=251,Tabla3[[#This Row],[Precio]]-(Tabla3[[#This Row],[Precio]]*2%),IF(Tabla3[[#This Row],[Precio]]&gt;=50,Tabla3[[#This Row],[Precio]]-(Tabla3[[#This Row],[Precio]]*0.5%),Tabla3[[#This Row],[Precio]])))</f>
        <v>406.2002</v>
      </c>
      <c r="I386" s="15" t="str">
        <f>HYPERLINK(CONCATENATE("http://www.mercadopublico.cl/TiendaFicha/Ficha?idProducto=",Tabla3[[#This Row],[ID]]))</f>
        <v>http://www.mercadopublico.cl/TiendaFicha/Ficha?idProducto=1011740</v>
      </c>
      <c r="J386" s="15" t="str">
        <f>HYPERLINK(Tabla3[[#This Row],[Link1]],"Link")</f>
        <v>Link</v>
      </c>
    </row>
    <row r="387" spans="1:10" ht="48" customHeight="1" x14ac:dyDescent="0.25">
      <c r="A387" s="12">
        <v>1388701</v>
      </c>
      <c r="B387" s="12" t="s">
        <v>141</v>
      </c>
      <c r="C387" s="12" t="s">
        <v>11</v>
      </c>
      <c r="D387" s="12" t="s">
        <v>1967</v>
      </c>
      <c r="E387" s="13" t="s">
        <v>2092</v>
      </c>
      <c r="F387" s="18" t="s">
        <v>1968</v>
      </c>
      <c r="G387" s="14">
        <v>98.7</v>
      </c>
      <c r="H387" s="14">
        <f>IF(Tabla3[[#This Row],[Precio]]&gt;=1001,Tabla3[[#This Row],[Precio]]-(Tabla3[[#This Row],[Precio]]*2.5%),IF(Tabla3[[#This Row],[Precio]]&gt;=251,Tabla3[[#This Row],[Precio]]-(Tabla3[[#This Row],[Precio]]*2%),IF(Tabla3[[#This Row],[Precio]]&gt;=50,Tabla3[[#This Row],[Precio]]-(Tabla3[[#This Row],[Precio]]*0.5%),Tabla3[[#This Row],[Precio]])))</f>
        <v>98.206500000000005</v>
      </c>
      <c r="I387" s="15" t="str">
        <f>HYPERLINK(CONCATENATE("http://www.mercadopublico.cl/TiendaFicha/Ficha?idProducto=",Tabla3[[#This Row],[ID]]))</f>
        <v>http://www.mercadopublico.cl/TiendaFicha/Ficha?idProducto=1388701</v>
      </c>
      <c r="J387" s="15" t="str">
        <f>HYPERLINK(Tabla3[[#This Row],[Link1]],"Link")</f>
        <v>Link</v>
      </c>
    </row>
    <row r="388" spans="1:10" ht="48" customHeight="1" x14ac:dyDescent="0.25">
      <c r="A388" s="12">
        <v>1530023</v>
      </c>
      <c r="B388" s="12" t="s">
        <v>141</v>
      </c>
      <c r="C388" s="12" t="s">
        <v>11</v>
      </c>
      <c r="D388" s="12" t="s">
        <v>967</v>
      </c>
      <c r="E388" s="13" t="s">
        <v>968</v>
      </c>
      <c r="F388" s="18" t="s">
        <v>969</v>
      </c>
      <c r="G388" s="14">
        <v>68.569999999999993</v>
      </c>
      <c r="H388" s="14">
        <f>IF(Tabla3[[#This Row],[Precio]]&gt;=1001,Tabla3[[#This Row],[Precio]]-(Tabla3[[#This Row],[Precio]]*2.5%),IF(Tabla3[[#This Row],[Precio]]&gt;=251,Tabla3[[#This Row],[Precio]]-(Tabla3[[#This Row],[Precio]]*2%),IF(Tabla3[[#This Row],[Precio]]&gt;=50,Tabla3[[#This Row],[Precio]]-(Tabla3[[#This Row],[Precio]]*0.5%),Tabla3[[#This Row],[Precio]])))</f>
        <v>68.227149999999995</v>
      </c>
      <c r="I388" s="15" t="str">
        <f>HYPERLINK(CONCATENATE("http://www.mercadopublico.cl/TiendaFicha/Ficha?idProducto=",Tabla3[[#This Row],[ID]]))</f>
        <v>http://www.mercadopublico.cl/TiendaFicha/Ficha?idProducto=1530023</v>
      </c>
      <c r="J388" s="15" t="str">
        <f>HYPERLINK(Tabla3[[#This Row],[Link1]],"Link")</f>
        <v>Link</v>
      </c>
    </row>
    <row r="389" spans="1:10" ht="48" customHeight="1" x14ac:dyDescent="0.25">
      <c r="A389" s="12">
        <v>1530021</v>
      </c>
      <c r="B389" s="12" t="s">
        <v>141</v>
      </c>
      <c r="C389" s="12" t="s">
        <v>11</v>
      </c>
      <c r="D389" s="12" t="s">
        <v>964</v>
      </c>
      <c r="E389" s="13" t="s">
        <v>965</v>
      </c>
      <c r="F389" s="18" t="s">
        <v>966</v>
      </c>
      <c r="G389" s="14">
        <v>171.21</v>
      </c>
      <c r="H389" s="14">
        <f>IF(Tabla3[[#This Row],[Precio]]&gt;=1001,Tabla3[[#This Row],[Precio]]-(Tabla3[[#This Row],[Precio]]*2.5%),IF(Tabla3[[#This Row],[Precio]]&gt;=251,Tabla3[[#This Row],[Precio]]-(Tabla3[[#This Row],[Precio]]*2%),IF(Tabla3[[#This Row],[Precio]]&gt;=50,Tabla3[[#This Row],[Precio]]-(Tabla3[[#This Row],[Precio]]*0.5%),Tabla3[[#This Row],[Precio]])))</f>
        <v>170.35395</v>
      </c>
      <c r="I389" s="15" t="str">
        <f>HYPERLINK(CONCATENATE("http://www.mercadopublico.cl/TiendaFicha/Ficha?idProducto=",Tabla3[[#This Row],[ID]]))</f>
        <v>http://www.mercadopublico.cl/TiendaFicha/Ficha?idProducto=1530021</v>
      </c>
      <c r="J389" s="15" t="str">
        <f>HYPERLINK(Tabla3[[#This Row],[Link1]],"Link")</f>
        <v>Link</v>
      </c>
    </row>
    <row r="390" spans="1:10" ht="48" customHeight="1" x14ac:dyDescent="0.25">
      <c r="A390" s="12">
        <v>1530031</v>
      </c>
      <c r="B390" s="12" t="s">
        <v>141</v>
      </c>
      <c r="C390" s="12" t="s">
        <v>11</v>
      </c>
      <c r="D390" s="12" t="s">
        <v>2018</v>
      </c>
      <c r="E390" s="13" t="s">
        <v>2019</v>
      </c>
      <c r="F390" s="18" t="s">
        <v>2020</v>
      </c>
      <c r="G390" s="14">
        <v>154.72999999999999</v>
      </c>
      <c r="H390" s="14">
        <f>IF(Tabla3[[#This Row],[Precio]]&gt;=1001,Tabla3[[#This Row],[Precio]]-(Tabla3[[#This Row],[Precio]]*2.5%),IF(Tabla3[[#This Row],[Precio]]&gt;=251,Tabla3[[#This Row],[Precio]]-(Tabla3[[#This Row],[Precio]]*2%),IF(Tabla3[[#This Row],[Precio]]&gt;=50,Tabla3[[#This Row],[Precio]]-(Tabla3[[#This Row],[Precio]]*0.5%),Tabla3[[#This Row],[Precio]])))</f>
        <v>153.95634999999999</v>
      </c>
      <c r="I390" s="15" t="str">
        <f>HYPERLINK(CONCATENATE("http://www.mercadopublico.cl/TiendaFicha/Ficha?idProducto=",Tabla3[[#This Row],[ID]]))</f>
        <v>http://www.mercadopublico.cl/TiendaFicha/Ficha?idProducto=1530031</v>
      </c>
      <c r="J390" s="15" t="str">
        <f>HYPERLINK(Tabla3[[#This Row],[Link1]],"Link")</f>
        <v>Link</v>
      </c>
    </row>
    <row r="391" spans="1:10" ht="48" customHeight="1" x14ac:dyDescent="0.25">
      <c r="A391" s="12">
        <v>1521240</v>
      </c>
      <c r="B391" s="12" t="s">
        <v>141</v>
      </c>
      <c r="C391" s="12" t="s">
        <v>11</v>
      </c>
      <c r="D391" s="12" t="s">
        <v>1998</v>
      </c>
      <c r="E391" s="13" t="s">
        <v>2089</v>
      </c>
      <c r="F391" s="18" t="s">
        <v>1999</v>
      </c>
      <c r="G391" s="14">
        <v>173.48</v>
      </c>
      <c r="H391" s="14">
        <f>IF(Tabla3[[#This Row],[Precio]]&gt;=1001,Tabla3[[#This Row],[Precio]]-(Tabla3[[#This Row],[Precio]]*2.5%),IF(Tabla3[[#This Row],[Precio]]&gt;=251,Tabla3[[#This Row],[Precio]]-(Tabla3[[#This Row],[Precio]]*2%),IF(Tabla3[[#This Row],[Precio]]&gt;=50,Tabla3[[#This Row],[Precio]]-(Tabla3[[#This Row],[Precio]]*0.5%),Tabla3[[#This Row],[Precio]])))</f>
        <v>172.61259999999999</v>
      </c>
      <c r="I391" s="15" t="str">
        <f>HYPERLINK(CONCATENATE("http://www.mercadopublico.cl/TiendaFicha/Ficha?idProducto=",Tabla3[[#This Row],[ID]]))</f>
        <v>http://www.mercadopublico.cl/TiendaFicha/Ficha?idProducto=1521240</v>
      </c>
      <c r="J391" s="15" t="str">
        <f>HYPERLINK(Tabla3[[#This Row],[Link1]],"Link")</f>
        <v>Link</v>
      </c>
    </row>
    <row r="392" spans="1:10" ht="48" customHeight="1" x14ac:dyDescent="0.25">
      <c r="A392" s="12">
        <v>1521250</v>
      </c>
      <c r="B392" s="12" t="s">
        <v>141</v>
      </c>
      <c r="C392" s="12" t="s">
        <v>11</v>
      </c>
      <c r="D392" s="12" t="s">
        <v>2003</v>
      </c>
      <c r="E392" s="13" t="s">
        <v>2004</v>
      </c>
      <c r="F392" s="18" t="s">
        <v>2005</v>
      </c>
      <c r="G392" s="14">
        <v>172.11</v>
      </c>
      <c r="H392" s="14">
        <f>IF(Tabla3[[#This Row],[Precio]]&gt;=1001,Tabla3[[#This Row],[Precio]]-(Tabla3[[#This Row],[Precio]]*2.5%),IF(Tabla3[[#This Row],[Precio]]&gt;=251,Tabla3[[#This Row],[Precio]]-(Tabla3[[#This Row],[Precio]]*2%),IF(Tabla3[[#This Row],[Precio]]&gt;=50,Tabla3[[#This Row],[Precio]]-(Tabla3[[#This Row],[Precio]]*0.5%),Tabla3[[#This Row],[Precio]])))</f>
        <v>171.24945000000002</v>
      </c>
      <c r="I392" s="15" t="str">
        <f>HYPERLINK(CONCATENATE("http://www.mercadopublico.cl/TiendaFicha/Ficha?idProducto=",Tabla3[[#This Row],[ID]]))</f>
        <v>http://www.mercadopublico.cl/TiendaFicha/Ficha?idProducto=1521250</v>
      </c>
      <c r="J392" s="15" t="str">
        <f>HYPERLINK(Tabla3[[#This Row],[Link1]],"Link")</f>
        <v>Link</v>
      </c>
    </row>
    <row r="393" spans="1:10" ht="48" customHeight="1" x14ac:dyDescent="0.25">
      <c r="A393" s="12">
        <v>1521345</v>
      </c>
      <c r="B393" s="12" t="s">
        <v>141</v>
      </c>
      <c r="C393" s="12" t="s">
        <v>11</v>
      </c>
      <c r="D393" s="12" t="s">
        <v>2006</v>
      </c>
      <c r="E393" s="13" t="s">
        <v>2090</v>
      </c>
      <c r="F393" s="18" t="s">
        <v>2007</v>
      </c>
      <c r="G393" s="14">
        <v>150.24</v>
      </c>
      <c r="H393" s="14">
        <f>IF(Tabla3[[#This Row],[Precio]]&gt;=1001,Tabla3[[#This Row],[Precio]]-(Tabla3[[#This Row],[Precio]]*2.5%),IF(Tabla3[[#This Row],[Precio]]&gt;=251,Tabla3[[#This Row],[Precio]]-(Tabla3[[#This Row],[Precio]]*2%),IF(Tabla3[[#This Row],[Precio]]&gt;=50,Tabla3[[#This Row],[Precio]]-(Tabla3[[#This Row],[Precio]]*0.5%),Tabla3[[#This Row],[Precio]])))</f>
        <v>149.4888</v>
      </c>
      <c r="I393" s="15" t="str">
        <f>HYPERLINK(CONCATENATE("http://www.mercadopublico.cl/TiendaFicha/Ficha?idProducto=",Tabla3[[#This Row],[ID]]))</f>
        <v>http://www.mercadopublico.cl/TiendaFicha/Ficha?idProducto=1521345</v>
      </c>
      <c r="J393" s="15" t="str">
        <f>HYPERLINK(Tabla3[[#This Row],[Link1]],"Link")</f>
        <v>Link</v>
      </c>
    </row>
    <row r="394" spans="1:10" ht="48" customHeight="1" x14ac:dyDescent="0.25">
      <c r="A394" s="12">
        <v>1521348</v>
      </c>
      <c r="B394" s="12" t="s">
        <v>141</v>
      </c>
      <c r="C394" s="12" t="s">
        <v>11</v>
      </c>
      <c r="D394" s="12" t="s">
        <v>961</v>
      </c>
      <c r="E394" s="13" t="s">
        <v>962</v>
      </c>
      <c r="F394" s="18" t="s">
        <v>963</v>
      </c>
      <c r="G394" s="14">
        <v>183.64</v>
      </c>
      <c r="H394" s="14">
        <f>IF(Tabla3[[#This Row],[Precio]]&gt;=1001,Tabla3[[#This Row],[Precio]]-(Tabla3[[#This Row],[Precio]]*2.5%),IF(Tabla3[[#This Row],[Precio]]&gt;=251,Tabla3[[#This Row],[Precio]]-(Tabla3[[#This Row],[Precio]]*2%),IF(Tabla3[[#This Row],[Precio]]&gt;=50,Tabla3[[#This Row],[Precio]]-(Tabla3[[#This Row],[Precio]]*0.5%),Tabla3[[#This Row],[Precio]])))</f>
        <v>182.72179999999997</v>
      </c>
      <c r="I394" s="15" t="str">
        <f>HYPERLINK(CONCATENATE("http://www.mercadopublico.cl/TiendaFicha/Ficha?idProducto=",Tabla3[[#This Row],[ID]]))</f>
        <v>http://www.mercadopublico.cl/TiendaFicha/Ficha?idProducto=1521348</v>
      </c>
      <c r="J394" s="15" t="str">
        <f>HYPERLINK(Tabla3[[#This Row],[Link1]],"Link")</f>
        <v>Link</v>
      </c>
    </row>
    <row r="395" spans="1:10" ht="48" customHeight="1" x14ac:dyDescent="0.25">
      <c r="A395" s="12">
        <v>1521351</v>
      </c>
      <c r="B395" s="12" t="s">
        <v>141</v>
      </c>
      <c r="C395" s="12" t="s">
        <v>11</v>
      </c>
      <c r="D395" s="12" t="s">
        <v>2008</v>
      </c>
      <c r="E395" s="13" t="s">
        <v>2091</v>
      </c>
      <c r="F395" s="18" t="s">
        <v>2009</v>
      </c>
      <c r="G395" s="14">
        <v>55</v>
      </c>
      <c r="H395" s="14">
        <f>IF(Tabla3[[#This Row],[Precio]]&gt;=1001,Tabla3[[#This Row],[Precio]]-(Tabla3[[#This Row],[Precio]]*2.5%),IF(Tabla3[[#This Row],[Precio]]&gt;=251,Tabla3[[#This Row],[Precio]]-(Tabla3[[#This Row],[Precio]]*2%),IF(Tabla3[[#This Row],[Precio]]&gt;=50,Tabla3[[#This Row],[Precio]]-(Tabla3[[#This Row],[Precio]]*0.5%),Tabla3[[#This Row],[Precio]])))</f>
        <v>54.725000000000001</v>
      </c>
      <c r="I395" s="15" t="str">
        <f>HYPERLINK(CONCATENATE("http://www.mercadopublico.cl/TiendaFicha/Ficha?idProducto=",Tabla3[[#This Row],[ID]]))</f>
        <v>http://www.mercadopublico.cl/TiendaFicha/Ficha?idProducto=1521351</v>
      </c>
      <c r="J395" s="15" t="str">
        <f>HYPERLINK(Tabla3[[#This Row],[Link1]],"Link")</f>
        <v>Link</v>
      </c>
    </row>
    <row r="396" spans="1:10" ht="48" customHeight="1" x14ac:dyDescent="0.25">
      <c r="A396" s="12">
        <v>1521354</v>
      </c>
      <c r="B396" s="12" t="s">
        <v>141</v>
      </c>
      <c r="C396" s="12" t="s">
        <v>11</v>
      </c>
      <c r="D396" s="12" t="s">
        <v>2010</v>
      </c>
      <c r="E396" s="13" t="s">
        <v>2011</v>
      </c>
      <c r="F396" s="18" t="s">
        <v>2012</v>
      </c>
      <c r="G396" s="14">
        <v>98.47</v>
      </c>
      <c r="H396" s="14">
        <f>IF(Tabla3[[#This Row],[Precio]]&gt;=1001,Tabla3[[#This Row],[Precio]]-(Tabla3[[#This Row],[Precio]]*2.5%),IF(Tabla3[[#This Row],[Precio]]&gt;=251,Tabla3[[#This Row],[Precio]]-(Tabla3[[#This Row],[Precio]]*2%),IF(Tabla3[[#This Row],[Precio]]&gt;=50,Tabla3[[#This Row],[Precio]]-(Tabla3[[#This Row],[Precio]]*0.5%),Tabla3[[#This Row],[Precio]])))</f>
        <v>97.977649999999997</v>
      </c>
      <c r="I396" s="15" t="str">
        <f>HYPERLINK(CONCATENATE("http://www.mercadopublico.cl/TiendaFicha/Ficha?idProducto=",Tabla3[[#This Row],[ID]]))</f>
        <v>http://www.mercadopublico.cl/TiendaFicha/Ficha?idProducto=1521354</v>
      </c>
      <c r="J396" s="15" t="str">
        <f>HYPERLINK(Tabla3[[#This Row],[Link1]],"Link")</f>
        <v>Link</v>
      </c>
    </row>
    <row r="397" spans="1:10" ht="48" customHeight="1" x14ac:dyDescent="0.25">
      <c r="A397" s="12">
        <v>1521355</v>
      </c>
      <c r="B397" s="12" t="s">
        <v>141</v>
      </c>
      <c r="C397" s="12" t="s">
        <v>11</v>
      </c>
      <c r="D397" s="12" t="s">
        <v>2013</v>
      </c>
      <c r="E397" s="13" t="s">
        <v>2014</v>
      </c>
      <c r="F397" s="18" t="s">
        <v>2015</v>
      </c>
      <c r="G397" s="14">
        <v>59.59</v>
      </c>
      <c r="H397" s="14">
        <f>IF(Tabla3[[#This Row],[Precio]]&gt;=1001,Tabla3[[#This Row],[Precio]]-(Tabla3[[#This Row],[Precio]]*2.5%),IF(Tabla3[[#This Row],[Precio]]&gt;=251,Tabla3[[#This Row],[Precio]]-(Tabla3[[#This Row],[Precio]]*2%),IF(Tabla3[[#This Row],[Precio]]&gt;=50,Tabla3[[#This Row],[Precio]]-(Tabla3[[#This Row],[Precio]]*0.5%),Tabla3[[#This Row],[Precio]])))</f>
        <v>59.292050000000003</v>
      </c>
      <c r="I397" s="15" t="str">
        <f>HYPERLINK(CONCATENATE("http://www.mercadopublico.cl/TiendaFicha/Ficha?idProducto=",Tabla3[[#This Row],[ID]]))</f>
        <v>http://www.mercadopublico.cl/TiendaFicha/Ficha?idProducto=1521355</v>
      </c>
      <c r="J397" s="15" t="str">
        <f>HYPERLINK(Tabla3[[#This Row],[Link1]],"Link")</f>
        <v>Link</v>
      </c>
    </row>
    <row r="398" spans="1:10" ht="48" customHeight="1" x14ac:dyDescent="0.25">
      <c r="A398" s="12">
        <v>1521356</v>
      </c>
      <c r="B398" s="12" t="s">
        <v>141</v>
      </c>
      <c r="C398" s="12" t="s">
        <v>11</v>
      </c>
      <c r="D398" s="12" t="s">
        <v>2016</v>
      </c>
      <c r="E398" s="13" t="s">
        <v>2088</v>
      </c>
      <c r="F398" s="18" t="s">
        <v>2017</v>
      </c>
      <c r="G398" s="14">
        <v>86.98</v>
      </c>
      <c r="H398" s="14">
        <f>IF(Tabla3[[#This Row],[Precio]]&gt;=1001,Tabla3[[#This Row],[Precio]]-(Tabla3[[#This Row],[Precio]]*2.5%),IF(Tabla3[[#This Row],[Precio]]&gt;=251,Tabla3[[#This Row],[Precio]]-(Tabla3[[#This Row],[Precio]]*2%),IF(Tabla3[[#This Row],[Precio]]&gt;=50,Tabla3[[#This Row],[Precio]]-(Tabla3[[#This Row],[Precio]]*0.5%),Tabla3[[#This Row],[Precio]])))</f>
        <v>86.545100000000005</v>
      </c>
      <c r="I398" s="15" t="str">
        <f>HYPERLINK(CONCATENATE("http://www.mercadopublico.cl/TiendaFicha/Ficha?idProducto=",Tabla3[[#This Row],[ID]]))</f>
        <v>http://www.mercadopublico.cl/TiendaFicha/Ficha?idProducto=1521356</v>
      </c>
      <c r="J398" s="15" t="str">
        <f>HYPERLINK(Tabla3[[#This Row],[Link1]],"Link")</f>
        <v>Link</v>
      </c>
    </row>
    <row r="399" spans="1:10" ht="48" customHeight="1" x14ac:dyDescent="0.25">
      <c r="A399" s="12">
        <v>1570186</v>
      </c>
      <c r="B399" s="12" t="s">
        <v>141</v>
      </c>
      <c r="C399" s="12" t="s">
        <v>11</v>
      </c>
      <c r="D399" s="12" t="s">
        <v>1449</v>
      </c>
      <c r="E399" s="13" t="s">
        <v>1450</v>
      </c>
      <c r="F399" s="18" t="s">
        <v>1545</v>
      </c>
      <c r="G399" s="14">
        <v>248</v>
      </c>
      <c r="H399" s="14">
        <f>IF(Tabla3[[#This Row],[Precio]]&gt;=1001,Tabla3[[#This Row],[Precio]]-(Tabla3[[#This Row],[Precio]]*2.5%),IF(Tabla3[[#This Row],[Precio]]&gt;=251,Tabla3[[#This Row],[Precio]]-(Tabla3[[#This Row],[Precio]]*2%),IF(Tabla3[[#This Row],[Precio]]&gt;=50,Tabla3[[#This Row],[Precio]]-(Tabla3[[#This Row],[Precio]]*0.5%),Tabla3[[#This Row],[Precio]])))</f>
        <v>246.76</v>
      </c>
      <c r="I399" s="15" t="str">
        <f>HYPERLINK(CONCATENATE("http://www.mercadopublico.cl/TiendaFicha/Ficha?idProducto=",Tabla3[[#This Row],[ID]]))</f>
        <v>http://www.mercadopublico.cl/TiendaFicha/Ficha?idProducto=1570186</v>
      </c>
      <c r="J399" s="15" t="str">
        <f>HYPERLINK(Tabla3[[#This Row],[Link1]],"Link")</f>
        <v>Link</v>
      </c>
    </row>
    <row r="400" spans="1:10" ht="48" customHeight="1" x14ac:dyDescent="0.25">
      <c r="A400" s="12">
        <v>1333460</v>
      </c>
      <c r="B400" s="12" t="s">
        <v>141</v>
      </c>
      <c r="C400" s="12" t="s">
        <v>11</v>
      </c>
      <c r="D400" s="12" t="s">
        <v>148</v>
      </c>
      <c r="E400" s="13" t="s">
        <v>819</v>
      </c>
      <c r="F400" s="18" t="s">
        <v>149</v>
      </c>
      <c r="G400" s="14">
        <v>64.58</v>
      </c>
      <c r="H400" s="14">
        <f>IF(Tabla3[[#This Row],[Precio]]&gt;=1001,Tabla3[[#This Row],[Precio]]-(Tabla3[[#This Row],[Precio]]*2.5%),IF(Tabla3[[#This Row],[Precio]]&gt;=251,Tabla3[[#This Row],[Precio]]-(Tabla3[[#This Row],[Precio]]*2%),IF(Tabla3[[#This Row],[Precio]]&gt;=50,Tabla3[[#This Row],[Precio]]-(Tabla3[[#This Row],[Precio]]*0.5%),Tabla3[[#This Row],[Precio]])))</f>
        <v>64.257099999999994</v>
      </c>
      <c r="I400" s="15" t="str">
        <f>HYPERLINK(CONCATENATE("http://www.mercadopublico.cl/TiendaFicha/Ficha?idProducto=",Tabla3[[#This Row],[ID]]))</f>
        <v>http://www.mercadopublico.cl/TiendaFicha/Ficha?idProducto=1333460</v>
      </c>
      <c r="J400" s="15" t="str">
        <f>HYPERLINK(Tabla3[[#This Row],[Link1]],"Link")</f>
        <v>Link</v>
      </c>
    </row>
    <row r="401" spans="1:10" ht="48" customHeight="1" x14ac:dyDescent="0.25">
      <c r="A401" s="12">
        <v>1333461</v>
      </c>
      <c r="B401" s="12" t="s">
        <v>141</v>
      </c>
      <c r="C401" s="12" t="s">
        <v>11</v>
      </c>
      <c r="D401" s="12" t="s">
        <v>150</v>
      </c>
      <c r="E401" s="13" t="s">
        <v>820</v>
      </c>
      <c r="F401" s="18" t="s">
        <v>151</v>
      </c>
      <c r="G401" s="14">
        <v>112</v>
      </c>
      <c r="H401" s="14">
        <f>IF(Tabla3[[#This Row],[Precio]]&gt;=1001,Tabla3[[#This Row],[Precio]]-(Tabla3[[#This Row],[Precio]]*2.5%),IF(Tabla3[[#This Row],[Precio]]&gt;=251,Tabla3[[#This Row],[Precio]]-(Tabla3[[#This Row],[Precio]]*2%),IF(Tabla3[[#This Row],[Precio]]&gt;=50,Tabla3[[#This Row],[Precio]]-(Tabla3[[#This Row],[Precio]]*0.5%),Tabla3[[#This Row],[Precio]])))</f>
        <v>111.44</v>
      </c>
      <c r="I401" s="15" t="str">
        <f>HYPERLINK(CONCATENATE("http://www.mercadopublico.cl/TiendaFicha/Ficha?idProducto=",Tabla3[[#This Row],[ID]]))</f>
        <v>http://www.mercadopublico.cl/TiendaFicha/Ficha?idProducto=1333461</v>
      </c>
      <c r="J401" s="15" t="str">
        <f>HYPERLINK(Tabla3[[#This Row],[Link1]],"Link")</f>
        <v>Link</v>
      </c>
    </row>
    <row r="402" spans="1:10" ht="48" customHeight="1" x14ac:dyDescent="0.25">
      <c r="A402" s="12">
        <v>1333936</v>
      </c>
      <c r="B402" s="12" t="s">
        <v>141</v>
      </c>
      <c r="C402" s="12" t="s">
        <v>11</v>
      </c>
      <c r="D402" s="12" t="s">
        <v>152</v>
      </c>
      <c r="E402" s="13" t="s">
        <v>821</v>
      </c>
      <c r="F402" s="18" t="s">
        <v>153</v>
      </c>
      <c r="G402" s="14">
        <v>65</v>
      </c>
      <c r="H402" s="14">
        <f>IF(Tabla3[[#This Row],[Precio]]&gt;=1001,Tabla3[[#This Row],[Precio]]-(Tabla3[[#This Row],[Precio]]*2.5%),IF(Tabla3[[#This Row],[Precio]]&gt;=251,Tabla3[[#This Row],[Precio]]-(Tabla3[[#This Row],[Precio]]*2%),IF(Tabla3[[#This Row],[Precio]]&gt;=50,Tabla3[[#This Row],[Precio]]-(Tabla3[[#This Row],[Precio]]*0.5%),Tabla3[[#This Row],[Precio]])))</f>
        <v>64.674999999999997</v>
      </c>
      <c r="I402" s="15" t="str">
        <f>HYPERLINK(CONCATENATE("http://www.mercadopublico.cl/TiendaFicha/Ficha?idProducto=",Tabla3[[#This Row],[ID]]))</f>
        <v>http://www.mercadopublico.cl/TiendaFicha/Ficha?idProducto=1333936</v>
      </c>
      <c r="J402" s="15" t="str">
        <f>HYPERLINK(Tabla3[[#This Row],[Link1]],"Link")</f>
        <v>Link</v>
      </c>
    </row>
    <row r="403" spans="1:10" ht="48" customHeight="1" x14ac:dyDescent="0.25">
      <c r="A403" s="12">
        <v>1290318</v>
      </c>
      <c r="B403" s="12" t="s">
        <v>141</v>
      </c>
      <c r="C403" s="12" t="s">
        <v>11</v>
      </c>
      <c r="D403" s="12" t="s">
        <v>1947</v>
      </c>
      <c r="E403" s="13" t="s">
        <v>2093</v>
      </c>
      <c r="F403" s="18" t="s">
        <v>1948</v>
      </c>
      <c r="G403" s="14">
        <v>546.49</v>
      </c>
      <c r="H403" s="14">
        <f>IF(Tabla3[[#This Row],[Precio]]&gt;=1001,Tabla3[[#This Row],[Precio]]-(Tabla3[[#This Row],[Precio]]*2.5%),IF(Tabla3[[#This Row],[Precio]]&gt;=251,Tabla3[[#This Row],[Precio]]-(Tabla3[[#This Row],[Precio]]*2%),IF(Tabla3[[#This Row],[Precio]]&gt;=50,Tabla3[[#This Row],[Precio]]-(Tabla3[[#This Row],[Precio]]*0.5%),Tabla3[[#This Row],[Precio]])))</f>
        <v>535.56020000000001</v>
      </c>
      <c r="I403" s="15" t="str">
        <f>HYPERLINK(CONCATENATE("http://www.mercadopublico.cl/TiendaFicha/Ficha?idProducto=",Tabla3[[#This Row],[ID]]))</f>
        <v>http://www.mercadopublico.cl/TiendaFicha/Ficha?idProducto=1290318</v>
      </c>
      <c r="J403" s="15" t="str">
        <f>HYPERLINK(Tabla3[[#This Row],[Link1]],"Link")</f>
        <v>Link</v>
      </c>
    </row>
    <row r="404" spans="1:10" ht="48" customHeight="1" x14ac:dyDescent="0.25">
      <c r="A404" s="12">
        <v>1151759</v>
      </c>
      <c r="B404" s="12" t="s">
        <v>141</v>
      </c>
      <c r="C404" s="12" t="s">
        <v>11</v>
      </c>
      <c r="D404" s="12" t="s">
        <v>2207</v>
      </c>
      <c r="E404" s="13" t="s">
        <v>2208</v>
      </c>
      <c r="F404" s="18" t="s">
        <v>2264</v>
      </c>
      <c r="G404" s="14">
        <v>83.26</v>
      </c>
      <c r="H404" s="14">
        <f>IF(Tabla3[[#This Row],[Precio]]&gt;=1001,Tabla3[[#This Row],[Precio]]-(Tabla3[[#This Row],[Precio]]*2.5%),IF(Tabla3[[#This Row],[Precio]]&gt;=251,Tabla3[[#This Row],[Precio]]-(Tabla3[[#This Row],[Precio]]*2%),IF(Tabla3[[#This Row],[Precio]]&gt;=50,Tabla3[[#This Row],[Precio]]-(Tabla3[[#This Row],[Precio]]*0.5%),Tabla3[[#This Row],[Precio]])))</f>
        <v>82.843699999999998</v>
      </c>
      <c r="I404" s="15" t="str">
        <f>HYPERLINK(CONCATENATE("http://www.mercadopublico.cl/TiendaFicha/Ficha?idProducto=",Tabla3[[#This Row],[ID]]))</f>
        <v>http://www.mercadopublico.cl/TiendaFicha/Ficha?idProducto=1151759</v>
      </c>
      <c r="J404" s="15" t="str">
        <f>HYPERLINK(Tabla3[[#This Row],[Link1]],"Link")</f>
        <v>Link</v>
      </c>
    </row>
    <row r="405" spans="1:10" ht="48" customHeight="1" x14ac:dyDescent="0.25">
      <c r="A405" s="12">
        <v>1151760</v>
      </c>
      <c r="B405" s="12" t="s">
        <v>141</v>
      </c>
      <c r="C405" s="12" t="s">
        <v>11</v>
      </c>
      <c r="D405" s="12" t="s">
        <v>2209</v>
      </c>
      <c r="E405" s="13" t="s">
        <v>2210</v>
      </c>
      <c r="F405" s="18" t="s">
        <v>2265</v>
      </c>
      <c r="G405" s="14">
        <v>139.99</v>
      </c>
      <c r="H405" s="14">
        <f>IF(Tabla3[[#This Row],[Precio]]&gt;=1001,Tabla3[[#This Row],[Precio]]-(Tabla3[[#This Row],[Precio]]*2.5%),IF(Tabla3[[#This Row],[Precio]]&gt;=251,Tabla3[[#This Row],[Precio]]-(Tabla3[[#This Row],[Precio]]*2%),IF(Tabla3[[#This Row],[Precio]]&gt;=50,Tabla3[[#This Row],[Precio]]-(Tabla3[[#This Row],[Precio]]*0.5%),Tabla3[[#This Row],[Precio]])))</f>
        <v>139.29005000000001</v>
      </c>
      <c r="I405" s="15" t="str">
        <f>HYPERLINK(CONCATENATE("http://www.mercadopublico.cl/TiendaFicha/Ficha?idProducto=",Tabla3[[#This Row],[ID]]))</f>
        <v>http://www.mercadopublico.cl/TiendaFicha/Ficha?idProducto=1151760</v>
      </c>
      <c r="J405" s="15" t="str">
        <f>HYPERLINK(Tabla3[[#This Row],[Link1]],"Link")</f>
        <v>Link</v>
      </c>
    </row>
    <row r="406" spans="1:10" ht="48" customHeight="1" x14ac:dyDescent="0.25">
      <c r="A406" s="12">
        <v>1151761</v>
      </c>
      <c r="B406" s="12" t="s">
        <v>141</v>
      </c>
      <c r="C406" s="12" t="s">
        <v>11</v>
      </c>
      <c r="D406" s="12" t="s">
        <v>2211</v>
      </c>
      <c r="E406" s="13" t="s">
        <v>2212</v>
      </c>
      <c r="F406" s="18" t="s">
        <v>2266</v>
      </c>
      <c r="G406" s="14">
        <v>136.56</v>
      </c>
      <c r="H406" s="14">
        <f>IF(Tabla3[[#This Row],[Precio]]&gt;=1001,Tabla3[[#This Row],[Precio]]-(Tabla3[[#This Row],[Precio]]*2.5%),IF(Tabla3[[#This Row],[Precio]]&gt;=251,Tabla3[[#This Row],[Precio]]-(Tabla3[[#This Row],[Precio]]*2%),IF(Tabla3[[#This Row],[Precio]]&gt;=50,Tabla3[[#This Row],[Precio]]-(Tabla3[[#This Row],[Precio]]*0.5%),Tabla3[[#This Row],[Precio]])))</f>
        <v>135.87720000000002</v>
      </c>
      <c r="I406" s="15" t="str">
        <f>HYPERLINK(CONCATENATE("http://www.mercadopublico.cl/TiendaFicha/Ficha?idProducto=",Tabla3[[#This Row],[ID]]))</f>
        <v>http://www.mercadopublico.cl/TiendaFicha/Ficha?idProducto=1151761</v>
      </c>
      <c r="J406" s="15" t="str">
        <f>HYPERLINK(Tabla3[[#This Row],[Link1]],"Link")</f>
        <v>Link</v>
      </c>
    </row>
    <row r="407" spans="1:10" ht="48" customHeight="1" x14ac:dyDescent="0.25">
      <c r="A407" s="12">
        <v>1151762</v>
      </c>
      <c r="B407" s="12" t="s">
        <v>141</v>
      </c>
      <c r="C407" s="12" t="s">
        <v>11</v>
      </c>
      <c r="D407" s="12" t="s">
        <v>2213</v>
      </c>
      <c r="E407" s="13" t="s">
        <v>2214</v>
      </c>
      <c r="F407" s="18" t="s">
        <v>2267</v>
      </c>
      <c r="G407" s="14">
        <v>142.58000000000001</v>
      </c>
      <c r="H407" s="14">
        <f>IF(Tabla3[[#This Row],[Precio]]&gt;=1001,Tabla3[[#This Row],[Precio]]-(Tabla3[[#This Row],[Precio]]*2.5%),IF(Tabla3[[#This Row],[Precio]]&gt;=251,Tabla3[[#This Row],[Precio]]-(Tabla3[[#This Row],[Precio]]*2%),IF(Tabla3[[#This Row],[Precio]]&gt;=50,Tabla3[[#This Row],[Precio]]-(Tabla3[[#This Row],[Precio]]*0.5%),Tabla3[[#This Row],[Precio]])))</f>
        <v>141.86710000000002</v>
      </c>
      <c r="I407" s="15" t="str">
        <f>HYPERLINK(CONCATENATE("http://www.mercadopublico.cl/TiendaFicha/Ficha?idProducto=",Tabla3[[#This Row],[ID]]))</f>
        <v>http://www.mercadopublico.cl/TiendaFicha/Ficha?idProducto=1151762</v>
      </c>
      <c r="J407" s="15" t="str">
        <f>HYPERLINK(Tabla3[[#This Row],[Link1]],"Link")</f>
        <v>Link</v>
      </c>
    </row>
    <row r="408" spans="1:10" ht="48" customHeight="1" x14ac:dyDescent="0.25">
      <c r="A408" s="12">
        <v>1153240</v>
      </c>
      <c r="B408" s="12" t="s">
        <v>141</v>
      </c>
      <c r="C408" s="12" t="s">
        <v>11</v>
      </c>
      <c r="D408" s="12" t="s">
        <v>1097</v>
      </c>
      <c r="E408" s="13" t="s">
        <v>1098</v>
      </c>
      <c r="F408" s="18" t="s">
        <v>1237</v>
      </c>
      <c r="G408" s="14">
        <v>32.94</v>
      </c>
      <c r="H408" s="14">
        <f>IF(Tabla3[[#This Row],[Precio]]&gt;=1001,Tabla3[[#This Row],[Precio]]-(Tabla3[[#This Row],[Precio]]*2.5%),IF(Tabla3[[#This Row],[Precio]]&gt;=251,Tabla3[[#This Row],[Precio]]-(Tabla3[[#This Row],[Precio]]*2%),IF(Tabla3[[#This Row],[Precio]]&gt;=50,Tabla3[[#This Row],[Precio]]-(Tabla3[[#This Row],[Precio]]*0.5%),Tabla3[[#This Row],[Precio]])))</f>
        <v>32.94</v>
      </c>
      <c r="I408" s="15" t="str">
        <f>HYPERLINK(CONCATENATE("http://www.mercadopublico.cl/TiendaFicha/Ficha?idProducto=",Tabla3[[#This Row],[ID]]))</f>
        <v>http://www.mercadopublico.cl/TiendaFicha/Ficha?idProducto=1153240</v>
      </c>
      <c r="J408" s="15" t="str">
        <f>HYPERLINK(Tabla3[[#This Row],[Link1]],"Link")</f>
        <v>Link</v>
      </c>
    </row>
    <row r="409" spans="1:10" ht="48" customHeight="1" x14ac:dyDescent="0.25">
      <c r="A409" s="12">
        <v>1153241</v>
      </c>
      <c r="B409" s="12" t="s">
        <v>141</v>
      </c>
      <c r="C409" s="12" t="s">
        <v>11</v>
      </c>
      <c r="D409" s="12" t="s">
        <v>1325</v>
      </c>
      <c r="E409" s="13" t="s">
        <v>1326</v>
      </c>
      <c r="F409" s="18" t="s">
        <v>1327</v>
      </c>
      <c r="G409" s="14">
        <v>41.64</v>
      </c>
      <c r="H409" s="14">
        <f>IF(Tabla3[[#This Row],[Precio]]&gt;=1001,Tabla3[[#This Row],[Precio]]-(Tabla3[[#This Row],[Precio]]*2.5%),IF(Tabla3[[#This Row],[Precio]]&gt;=251,Tabla3[[#This Row],[Precio]]-(Tabla3[[#This Row],[Precio]]*2%),IF(Tabla3[[#This Row],[Precio]]&gt;=50,Tabla3[[#This Row],[Precio]]-(Tabla3[[#This Row],[Precio]]*0.5%),Tabla3[[#This Row],[Precio]])))</f>
        <v>41.64</v>
      </c>
      <c r="I409" s="15" t="str">
        <f>HYPERLINK(CONCATENATE("http://www.mercadopublico.cl/TiendaFicha/Ficha?idProducto=",Tabla3[[#This Row],[ID]]))</f>
        <v>http://www.mercadopublico.cl/TiendaFicha/Ficha?idProducto=1153241</v>
      </c>
      <c r="J409" s="15" t="str">
        <f>HYPERLINK(Tabla3[[#This Row],[Link1]],"Link")</f>
        <v>Link</v>
      </c>
    </row>
    <row r="410" spans="1:10" ht="48" customHeight="1" x14ac:dyDescent="0.25">
      <c r="A410" s="12">
        <v>1153242</v>
      </c>
      <c r="B410" s="12" t="s">
        <v>141</v>
      </c>
      <c r="C410" s="12" t="s">
        <v>11</v>
      </c>
      <c r="D410" s="12" t="s">
        <v>2307</v>
      </c>
      <c r="E410" s="13" t="s">
        <v>2308</v>
      </c>
      <c r="F410" s="18"/>
      <c r="G410" s="14">
        <v>59.16</v>
      </c>
      <c r="H410" s="14">
        <f>IF(Tabla3[[#This Row],[Precio]]&gt;=1001,Tabla3[[#This Row],[Precio]]-(Tabla3[[#This Row],[Precio]]*2.5%),IF(Tabla3[[#This Row],[Precio]]&gt;=251,Tabla3[[#This Row],[Precio]]-(Tabla3[[#This Row],[Precio]]*2%),IF(Tabla3[[#This Row],[Precio]]&gt;=50,Tabla3[[#This Row],[Precio]]-(Tabla3[[#This Row],[Precio]]*0.5%),Tabla3[[#This Row],[Precio]])))</f>
        <v>58.864199999999997</v>
      </c>
      <c r="I410" s="15" t="str">
        <f>HYPERLINK(CONCATENATE("http://www.mercadopublico.cl/TiendaFicha/Ficha?idProducto=",Tabla3[[#This Row],[ID]]))</f>
        <v>http://www.mercadopublico.cl/TiendaFicha/Ficha?idProducto=1153242</v>
      </c>
      <c r="J410" s="15" t="str">
        <f>HYPERLINK(Tabla3[[#This Row],[Link1]],"Link")</f>
        <v>Link</v>
      </c>
    </row>
    <row r="411" spans="1:10" ht="48" customHeight="1" x14ac:dyDescent="0.25">
      <c r="A411" s="12">
        <v>1166355</v>
      </c>
      <c r="B411" s="12" t="s">
        <v>141</v>
      </c>
      <c r="C411" s="12" t="s">
        <v>11</v>
      </c>
      <c r="D411" s="12" t="s">
        <v>146</v>
      </c>
      <c r="E411" s="13" t="s">
        <v>816</v>
      </c>
      <c r="F411" s="18" t="s">
        <v>147</v>
      </c>
      <c r="G411" s="14">
        <v>65.88</v>
      </c>
      <c r="H411" s="14">
        <f>IF(Tabla3[[#This Row],[Precio]]&gt;=1001,Tabla3[[#This Row],[Precio]]-(Tabla3[[#This Row],[Precio]]*2.5%),IF(Tabla3[[#This Row],[Precio]]&gt;=251,Tabla3[[#This Row],[Precio]]-(Tabla3[[#This Row],[Precio]]*2%),IF(Tabla3[[#This Row],[Precio]]&gt;=50,Tabla3[[#This Row],[Precio]]-(Tabla3[[#This Row],[Precio]]*0.5%),Tabla3[[#This Row],[Precio]])))</f>
        <v>65.550599999999989</v>
      </c>
      <c r="I411" s="15" t="str">
        <f>HYPERLINK(CONCATENATE("http://www.mercadopublico.cl/TiendaFicha/Ficha?idProducto=",Tabla3[[#This Row],[ID]]))</f>
        <v>http://www.mercadopublico.cl/TiendaFicha/Ficha?idProducto=1166355</v>
      </c>
      <c r="J411" s="15" t="str">
        <f>HYPERLINK(Tabla3[[#This Row],[Link1]],"Link")</f>
        <v>Link</v>
      </c>
    </row>
    <row r="412" spans="1:10" ht="48" customHeight="1" x14ac:dyDescent="0.25">
      <c r="A412" s="12">
        <v>1225402</v>
      </c>
      <c r="B412" s="12" t="s">
        <v>141</v>
      </c>
      <c r="C412" s="12" t="s">
        <v>11</v>
      </c>
      <c r="D412" s="12" t="s">
        <v>144</v>
      </c>
      <c r="E412" s="13" t="s">
        <v>818</v>
      </c>
      <c r="F412" s="18" t="s">
        <v>145</v>
      </c>
      <c r="G412" s="14">
        <v>52.94</v>
      </c>
      <c r="H412" s="14">
        <f>IF(Tabla3[[#This Row],[Precio]]&gt;=1001,Tabla3[[#This Row],[Precio]]-(Tabla3[[#This Row],[Precio]]*2.5%),IF(Tabla3[[#This Row],[Precio]]&gt;=251,Tabla3[[#This Row],[Precio]]-(Tabla3[[#This Row],[Precio]]*2%),IF(Tabla3[[#This Row],[Precio]]&gt;=50,Tabla3[[#This Row],[Precio]]-(Tabla3[[#This Row],[Precio]]*0.5%),Tabla3[[#This Row],[Precio]])))</f>
        <v>52.6753</v>
      </c>
      <c r="I412" s="15" t="str">
        <f>HYPERLINK(CONCATENATE("http://www.mercadopublico.cl/TiendaFicha/Ficha?idProducto=",Tabla3[[#This Row],[ID]]))</f>
        <v>http://www.mercadopublico.cl/TiendaFicha/Ficha?idProducto=1225402</v>
      </c>
      <c r="J412" s="15" t="str">
        <f>HYPERLINK(Tabla3[[#This Row],[Link1]],"Link")</f>
        <v>Link</v>
      </c>
    </row>
    <row r="413" spans="1:10" ht="48" customHeight="1" x14ac:dyDescent="0.25">
      <c r="A413" s="12">
        <v>1011762</v>
      </c>
      <c r="B413" s="12" t="s">
        <v>141</v>
      </c>
      <c r="C413" s="12" t="s">
        <v>11</v>
      </c>
      <c r="D413" s="12" t="s">
        <v>142</v>
      </c>
      <c r="E413" s="13" t="s">
        <v>817</v>
      </c>
      <c r="F413" s="18" t="s">
        <v>143</v>
      </c>
      <c r="G413" s="14">
        <v>70.239999999999995</v>
      </c>
      <c r="H413" s="14">
        <f>IF(Tabla3[[#This Row],[Precio]]&gt;=1001,Tabla3[[#This Row],[Precio]]-(Tabla3[[#This Row],[Precio]]*2.5%),IF(Tabla3[[#This Row],[Precio]]&gt;=251,Tabla3[[#This Row],[Precio]]-(Tabla3[[#This Row],[Precio]]*2%),IF(Tabla3[[#This Row],[Precio]]&gt;=50,Tabla3[[#This Row],[Precio]]-(Tabla3[[#This Row],[Precio]]*0.5%),Tabla3[[#This Row],[Precio]])))</f>
        <v>69.888799999999989</v>
      </c>
      <c r="I413" s="15" t="str">
        <f>HYPERLINK(CONCATENATE("http://www.mercadopublico.cl/TiendaFicha/Ficha?idProducto=",Tabla3[[#This Row],[ID]]))</f>
        <v>http://www.mercadopublico.cl/TiendaFicha/Ficha?idProducto=1011762</v>
      </c>
      <c r="J413" s="15" t="str">
        <f>HYPERLINK(Tabla3[[#This Row],[Link1]],"Link")</f>
        <v>Link</v>
      </c>
    </row>
    <row r="414" spans="1:10" ht="48" customHeight="1" x14ac:dyDescent="0.25">
      <c r="A414" s="12">
        <v>1163788</v>
      </c>
      <c r="B414" s="12" t="s">
        <v>141</v>
      </c>
      <c r="C414" s="12" t="s">
        <v>19</v>
      </c>
      <c r="D414" s="12" t="s">
        <v>211</v>
      </c>
      <c r="E414" s="13" t="s">
        <v>860</v>
      </c>
      <c r="F414" s="18" t="s">
        <v>212</v>
      </c>
      <c r="G414" s="14">
        <v>67</v>
      </c>
      <c r="H414" s="14">
        <f>IF(Tabla3[[#This Row],[Precio]]&gt;=1001,Tabla3[[#This Row],[Precio]]-(Tabla3[[#This Row],[Precio]]*2.5%),IF(Tabla3[[#This Row],[Precio]]&gt;=251,Tabla3[[#This Row],[Precio]]-(Tabla3[[#This Row],[Precio]]*2%),IF(Tabla3[[#This Row],[Precio]]&gt;=50,Tabla3[[#This Row],[Precio]]-(Tabla3[[#This Row],[Precio]]*0.5%),Tabla3[[#This Row],[Precio]])))</f>
        <v>66.665000000000006</v>
      </c>
      <c r="I414" s="15" t="str">
        <f>HYPERLINK(CONCATENATE("http://www.mercadopublico.cl/TiendaFicha/Ficha?idProducto=",Tabla3[[#This Row],[ID]]))</f>
        <v>http://www.mercadopublico.cl/TiendaFicha/Ficha?idProducto=1163788</v>
      </c>
      <c r="J414" s="15" t="str">
        <f>HYPERLINK(Tabla3[[#This Row],[Link1]],"Link")</f>
        <v>Link</v>
      </c>
    </row>
    <row r="415" spans="1:10" ht="48" customHeight="1" x14ac:dyDescent="0.25">
      <c r="A415" s="12">
        <v>1126881</v>
      </c>
      <c r="B415" s="12" t="s">
        <v>141</v>
      </c>
      <c r="C415" s="12" t="s">
        <v>19</v>
      </c>
      <c r="D415" s="12" t="s">
        <v>215</v>
      </c>
      <c r="E415" s="13" t="s">
        <v>215</v>
      </c>
      <c r="F415" s="18" t="s">
        <v>216</v>
      </c>
      <c r="G415" s="14">
        <v>138.69999999999999</v>
      </c>
      <c r="H415" s="14">
        <f>IF(Tabla3[[#This Row],[Precio]]&gt;=1001,Tabla3[[#This Row],[Precio]]-(Tabla3[[#This Row],[Precio]]*2.5%),IF(Tabla3[[#This Row],[Precio]]&gt;=251,Tabla3[[#This Row],[Precio]]-(Tabla3[[#This Row],[Precio]]*2%),IF(Tabla3[[#This Row],[Precio]]&gt;=50,Tabla3[[#This Row],[Precio]]-(Tabla3[[#This Row],[Precio]]*0.5%),Tabla3[[#This Row],[Precio]])))</f>
        <v>138.00649999999999</v>
      </c>
      <c r="I415" s="15" t="str">
        <f>HYPERLINK(CONCATENATE("http://www.mercadopublico.cl/TiendaFicha/Ficha?idProducto=",Tabla3[[#This Row],[ID]]))</f>
        <v>http://www.mercadopublico.cl/TiendaFicha/Ficha?idProducto=1126881</v>
      </c>
      <c r="J415" s="15" t="str">
        <f>HYPERLINK(Tabla3[[#This Row],[Link1]],"Link")</f>
        <v>Link</v>
      </c>
    </row>
    <row r="416" spans="1:10" ht="48" customHeight="1" x14ac:dyDescent="0.25">
      <c r="A416" s="12">
        <v>1126882</v>
      </c>
      <c r="B416" s="12" t="s">
        <v>141</v>
      </c>
      <c r="C416" s="12" t="s">
        <v>19</v>
      </c>
      <c r="D416" s="12" t="s">
        <v>217</v>
      </c>
      <c r="E416" s="13" t="s">
        <v>217</v>
      </c>
      <c r="F416" s="18" t="s">
        <v>218</v>
      </c>
      <c r="G416" s="14">
        <v>134</v>
      </c>
      <c r="H416" s="14">
        <f>IF(Tabla3[[#This Row],[Precio]]&gt;=1001,Tabla3[[#This Row],[Precio]]-(Tabla3[[#This Row],[Precio]]*2.5%),IF(Tabla3[[#This Row],[Precio]]&gt;=251,Tabla3[[#This Row],[Precio]]-(Tabla3[[#This Row],[Precio]]*2%),IF(Tabla3[[#This Row],[Precio]]&gt;=50,Tabla3[[#This Row],[Precio]]-(Tabla3[[#This Row],[Precio]]*0.5%),Tabla3[[#This Row],[Precio]])))</f>
        <v>133.33000000000001</v>
      </c>
      <c r="I416" s="15" t="str">
        <f>HYPERLINK(CONCATENATE("http://www.mercadopublico.cl/TiendaFicha/Ficha?idProducto=",Tabla3[[#This Row],[ID]]))</f>
        <v>http://www.mercadopublico.cl/TiendaFicha/Ficha?idProducto=1126882</v>
      </c>
      <c r="J416" s="15" t="str">
        <f>HYPERLINK(Tabla3[[#This Row],[Link1]],"Link")</f>
        <v>Link</v>
      </c>
    </row>
    <row r="417" spans="1:10" ht="48" customHeight="1" x14ac:dyDescent="0.25">
      <c r="A417" s="12">
        <v>1126883</v>
      </c>
      <c r="B417" s="12" t="s">
        <v>141</v>
      </c>
      <c r="C417" s="12" t="s">
        <v>19</v>
      </c>
      <c r="D417" s="12" t="s">
        <v>219</v>
      </c>
      <c r="E417" s="13" t="s">
        <v>219</v>
      </c>
      <c r="F417" s="18" t="s">
        <v>220</v>
      </c>
      <c r="G417" s="14">
        <v>134</v>
      </c>
      <c r="H417" s="14">
        <f>IF(Tabla3[[#This Row],[Precio]]&gt;=1001,Tabla3[[#This Row],[Precio]]-(Tabla3[[#This Row],[Precio]]*2.5%),IF(Tabla3[[#This Row],[Precio]]&gt;=251,Tabla3[[#This Row],[Precio]]-(Tabla3[[#This Row],[Precio]]*2%),IF(Tabla3[[#This Row],[Precio]]&gt;=50,Tabla3[[#This Row],[Precio]]-(Tabla3[[#This Row],[Precio]]*0.5%),Tabla3[[#This Row],[Precio]])))</f>
        <v>133.33000000000001</v>
      </c>
      <c r="I417" s="15" t="str">
        <f>HYPERLINK(CONCATENATE("http://www.mercadopublico.cl/TiendaFicha/Ficha?idProducto=",Tabla3[[#This Row],[ID]]))</f>
        <v>http://www.mercadopublico.cl/TiendaFicha/Ficha?idProducto=1126883</v>
      </c>
      <c r="J417" s="15" t="str">
        <f>HYPERLINK(Tabla3[[#This Row],[Link1]],"Link")</f>
        <v>Link</v>
      </c>
    </row>
    <row r="418" spans="1:10" ht="48" customHeight="1" x14ac:dyDescent="0.25">
      <c r="A418" s="12">
        <v>1126884</v>
      </c>
      <c r="B418" s="12" t="s">
        <v>141</v>
      </c>
      <c r="C418" s="12" t="s">
        <v>19</v>
      </c>
      <c r="D418" s="12" t="s">
        <v>221</v>
      </c>
      <c r="E418" s="13" t="s">
        <v>221</v>
      </c>
      <c r="F418" s="18" t="s">
        <v>222</v>
      </c>
      <c r="G418" s="14">
        <v>134</v>
      </c>
      <c r="H418" s="14">
        <f>IF(Tabla3[[#This Row],[Precio]]&gt;=1001,Tabla3[[#This Row],[Precio]]-(Tabla3[[#This Row],[Precio]]*2.5%),IF(Tabla3[[#This Row],[Precio]]&gt;=251,Tabla3[[#This Row],[Precio]]-(Tabla3[[#This Row],[Precio]]*2%),IF(Tabla3[[#This Row],[Precio]]&gt;=50,Tabla3[[#This Row],[Precio]]-(Tabla3[[#This Row],[Precio]]*0.5%),Tabla3[[#This Row],[Precio]])))</f>
        <v>133.33000000000001</v>
      </c>
      <c r="I418" s="15" t="str">
        <f>HYPERLINK(CONCATENATE("http://www.mercadopublico.cl/TiendaFicha/Ficha?idProducto=",Tabla3[[#This Row],[ID]]))</f>
        <v>http://www.mercadopublico.cl/TiendaFicha/Ficha?idProducto=1126884</v>
      </c>
      <c r="J418" s="15" t="str">
        <f>HYPERLINK(Tabla3[[#This Row],[Link1]],"Link")</f>
        <v>Link</v>
      </c>
    </row>
    <row r="419" spans="1:10" ht="48" customHeight="1" x14ac:dyDescent="0.25">
      <c r="A419" s="12">
        <v>1126885</v>
      </c>
      <c r="B419" s="12" t="s">
        <v>141</v>
      </c>
      <c r="C419" s="12" t="s">
        <v>19</v>
      </c>
      <c r="D419" s="12" t="s">
        <v>1902</v>
      </c>
      <c r="E419" s="13" t="s">
        <v>1903</v>
      </c>
      <c r="F419" s="18" t="s">
        <v>1904</v>
      </c>
      <c r="G419" s="14">
        <v>145.94999999999999</v>
      </c>
      <c r="H419" s="14">
        <f>IF(Tabla3[[#This Row],[Precio]]&gt;=1001,Tabla3[[#This Row],[Precio]]-(Tabla3[[#This Row],[Precio]]*2.5%),IF(Tabla3[[#This Row],[Precio]]&gt;=251,Tabla3[[#This Row],[Precio]]-(Tabla3[[#This Row],[Precio]]*2%),IF(Tabla3[[#This Row],[Precio]]&gt;=50,Tabla3[[#This Row],[Precio]]-(Tabla3[[#This Row],[Precio]]*0.5%),Tabla3[[#This Row],[Precio]])))</f>
        <v>145.22024999999999</v>
      </c>
      <c r="I419" s="15" t="str">
        <f>HYPERLINK(CONCATENATE("http://www.mercadopublico.cl/TiendaFicha/Ficha?idProducto=",Tabla3[[#This Row],[ID]]))</f>
        <v>http://www.mercadopublico.cl/TiendaFicha/Ficha?idProducto=1126885</v>
      </c>
      <c r="J419" s="15" t="str">
        <f>HYPERLINK(Tabla3[[#This Row],[Link1]],"Link")</f>
        <v>Link</v>
      </c>
    </row>
    <row r="420" spans="1:10" ht="48" customHeight="1" x14ac:dyDescent="0.25">
      <c r="A420" s="12">
        <v>1126890</v>
      </c>
      <c r="B420" s="12" t="s">
        <v>141</v>
      </c>
      <c r="C420" s="12" t="s">
        <v>19</v>
      </c>
      <c r="D420" s="12" t="s">
        <v>237</v>
      </c>
      <c r="E420" s="13" t="s">
        <v>852</v>
      </c>
      <c r="F420" s="18" t="s">
        <v>238</v>
      </c>
      <c r="G420" s="14">
        <v>95.2</v>
      </c>
      <c r="H420" s="14">
        <f>IF(Tabla3[[#This Row],[Precio]]&gt;=1001,Tabla3[[#This Row],[Precio]]-(Tabla3[[#This Row],[Precio]]*2.5%),IF(Tabla3[[#This Row],[Precio]]&gt;=251,Tabla3[[#This Row],[Precio]]-(Tabla3[[#This Row],[Precio]]*2%),IF(Tabla3[[#This Row],[Precio]]&gt;=50,Tabla3[[#This Row],[Precio]]-(Tabla3[[#This Row],[Precio]]*0.5%),Tabla3[[#This Row],[Precio]])))</f>
        <v>94.724000000000004</v>
      </c>
      <c r="I420" s="15" t="str">
        <f>HYPERLINK(CONCATENATE("http://www.mercadopublico.cl/TiendaFicha/Ficha?idProducto=",Tabla3[[#This Row],[ID]]))</f>
        <v>http://www.mercadopublico.cl/TiendaFicha/Ficha?idProducto=1126890</v>
      </c>
      <c r="J420" s="15" t="str">
        <f>HYPERLINK(Tabla3[[#This Row],[Link1]],"Link")</f>
        <v>Link</v>
      </c>
    </row>
    <row r="421" spans="1:10" ht="48" customHeight="1" x14ac:dyDescent="0.25">
      <c r="A421" s="12">
        <v>1126891</v>
      </c>
      <c r="B421" s="12" t="s">
        <v>141</v>
      </c>
      <c r="C421" s="12" t="s">
        <v>19</v>
      </c>
      <c r="D421" s="12" t="s">
        <v>1905</v>
      </c>
      <c r="E421" s="13" t="s">
        <v>1906</v>
      </c>
      <c r="F421" s="18" t="s">
        <v>1907</v>
      </c>
      <c r="G421" s="14">
        <v>67.33</v>
      </c>
      <c r="H421" s="14">
        <f>IF(Tabla3[[#This Row],[Precio]]&gt;=1001,Tabla3[[#This Row],[Precio]]-(Tabla3[[#This Row],[Precio]]*2.5%),IF(Tabla3[[#This Row],[Precio]]&gt;=251,Tabla3[[#This Row],[Precio]]-(Tabla3[[#This Row],[Precio]]*2%),IF(Tabla3[[#This Row],[Precio]]&gt;=50,Tabla3[[#This Row],[Precio]]-(Tabla3[[#This Row],[Precio]]*0.5%),Tabla3[[#This Row],[Precio]])))</f>
        <v>66.993349999999992</v>
      </c>
      <c r="I421" s="15" t="str">
        <f>HYPERLINK(CONCATENATE("http://www.mercadopublico.cl/TiendaFicha/Ficha?idProducto=",Tabla3[[#This Row],[ID]]))</f>
        <v>http://www.mercadopublico.cl/TiendaFicha/Ficha?idProducto=1126891</v>
      </c>
      <c r="J421" s="15" t="str">
        <f>HYPERLINK(Tabla3[[#This Row],[Link1]],"Link")</f>
        <v>Link</v>
      </c>
    </row>
    <row r="422" spans="1:10" ht="48" customHeight="1" x14ac:dyDescent="0.25">
      <c r="A422" s="12">
        <v>1126892</v>
      </c>
      <c r="B422" s="12" t="s">
        <v>141</v>
      </c>
      <c r="C422" s="12" t="s">
        <v>19</v>
      </c>
      <c r="D422" s="12" t="s">
        <v>239</v>
      </c>
      <c r="E422" s="13" t="s">
        <v>853</v>
      </c>
      <c r="F422" s="18" t="s">
        <v>240</v>
      </c>
      <c r="G422" s="14">
        <v>319.5</v>
      </c>
      <c r="H422" s="14">
        <f>IF(Tabla3[[#This Row],[Precio]]&gt;=1001,Tabla3[[#This Row],[Precio]]-(Tabla3[[#This Row],[Precio]]*2.5%),IF(Tabla3[[#This Row],[Precio]]&gt;=251,Tabla3[[#This Row],[Precio]]-(Tabla3[[#This Row],[Precio]]*2%),IF(Tabla3[[#This Row],[Precio]]&gt;=50,Tabla3[[#This Row],[Precio]]-(Tabla3[[#This Row],[Precio]]*0.5%),Tabla3[[#This Row],[Precio]])))</f>
        <v>313.11</v>
      </c>
      <c r="I422" s="15" t="str">
        <f>HYPERLINK(CONCATENATE("http://www.mercadopublico.cl/TiendaFicha/Ficha?idProducto=",Tabla3[[#This Row],[ID]]))</f>
        <v>http://www.mercadopublico.cl/TiendaFicha/Ficha?idProducto=1126892</v>
      </c>
      <c r="J422" s="15" t="str">
        <f>HYPERLINK(Tabla3[[#This Row],[Link1]],"Link")</f>
        <v>Link</v>
      </c>
    </row>
    <row r="423" spans="1:10" ht="48" customHeight="1" x14ac:dyDescent="0.25">
      <c r="A423" s="12">
        <v>1126893</v>
      </c>
      <c r="B423" s="12" t="s">
        <v>141</v>
      </c>
      <c r="C423" s="12" t="s">
        <v>19</v>
      </c>
      <c r="D423" s="12" t="s">
        <v>241</v>
      </c>
      <c r="E423" s="13" t="s">
        <v>854</v>
      </c>
      <c r="F423" s="18" t="s">
        <v>242</v>
      </c>
      <c r="G423" s="14">
        <v>213</v>
      </c>
      <c r="H423" s="14">
        <f>IF(Tabla3[[#This Row],[Precio]]&gt;=1001,Tabla3[[#This Row],[Precio]]-(Tabla3[[#This Row],[Precio]]*2.5%),IF(Tabla3[[#This Row],[Precio]]&gt;=251,Tabla3[[#This Row],[Precio]]-(Tabla3[[#This Row],[Precio]]*2%),IF(Tabla3[[#This Row],[Precio]]&gt;=50,Tabla3[[#This Row],[Precio]]-(Tabla3[[#This Row],[Precio]]*0.5%),Tabla3[[#This Row],[Precio]])))</f>
        <v>211.935</v>
      </c>
      <c r="I423" s="15" t="str">
        <f>HYPERLINK(CONCATENATE("http://www.mercadopublico.cl/TiendaFicha/Ficha?idProducto=",Tabla3[[#This Row],[ID]]))</f>
        <v>http://www.mercadopublico.cl/TiendaFicha/Ficha?idProducto=1126893</v>
      </c>
      <c r="J423" s="15" t="str">
        <f>HYPERLINK(Tabla3[[#This Row],[Link1]],"Link")</f>
        <v>Link</v>
      </c>
    </row>
    <row r="424" spans="1:10" ht="48" customHeight="1" x14ac:dyDescent="0.25">
      <c r="A424" s="12">
        <v>1126894</v>
      </c>
      <c r="B424" s="12" t="s">
        <v>141</v>
      </c>
      <c r="C424" s="12" t="s">
        <v>19</v>
      </c>
      <c r="D424" s="12" t="s">
        <v>243</v>
      </c>
      <c r="E424" s="13" t="s">
        <v>855</v>
      </c>
      <c r="F424" s="18" t="s">
        <v>244</v>
      </c>
      <c r="G424" s="14">
        <v>115</v>
      </c>
      <c r="H424" s="14">
        <f>IF(Tabla3[[#This Row],[Precio]]&gt;=1001,Tabla3[[#This Row],[Precio]]-(Tabla3[[#This Row],[Precio]]*2.5%),IF(Tabla3[[#This Row],[Precio]]&gt;=251,Tabla3[[#This Row],[Precio]]-(Tabla3[[#This Row],[Precio]]*2%),IF(Tabla3[[#This Row],[Precio]]&gt;=50,Tabla3[[#This Row],[Precio]]-(Tabla3[[#This Row],[Precio]]*0.5%),Tabla3[[#This Row],[Precio]])))</f>
        <v>114.425</v>
      </c>
      <c r="I424" s="15" t="str">
        <f>HYPERLINK(CONCATENATE("http://www.mercadopublico.cl/TiendaFicha/Ficha?idProducto=",Tabla3[[#This Row],[ID]]))</f>
        <v>http://www.mercadopublico.cl/TiendaFicha/Ficha?idProducto=1126894</v>
      </c>
      <c r="J424" s="15" t="str">
        <f>HYPERLINK(Tabla3[[#This Row],[Link1]],"Link")</f>
        <v>Link</v>
      </c>
    </row>
    <row r="425" spans="1:10" ht="48" customHeight="1" x14ac:dyDescent="0.25">
      <c r="A425" s="12">
        <v>1126895</v>
      </c>
      <c r="B425" s="12" t="s">
        <v>141</v>
      </c>
      <c r="C425" s="12" t="s">
        <v>19</v>
      </c>
      <c r="D425" s="12" t="s">
        <v>245</v>
      </c>
      <c r="E425" s="13" t="s">
        <v>856</v>
      </c>
      <c r="F425" s="18" t="s">
        <v>246</v>
      </c>
      <c r="G425" s="14">
        <v>120</v>
      </c>
      <c r="H425" s="14">
        <f>IF(Tabla3[[#This Row],[Precio]]&gt;=1001,Tabla3[[#This Row],[Precio]]-(Tabla3[[#This Row],[Precio]]*2.5%),IF(Tabla3[[#This Row],[Precio]]&gt;=251,Tabla3[[#This Row],[Precio]]-(Tabla3[[#This Row],[Precio]]*2%),IF(Tabla3[[#This Row],[Precio]]&gt;=50,Tabla3[[#This Row],[Precio]]-(Tabla3[[#This Row],[Precio]]*0.5%),Tabla3[[#This Row],[Precio]])))</f>
        <v>119.4</v>
      </c>
      <c r="I425" s="15" t="str">
        <f>HYPERLINK(CONCATENATE("http://www.mercadopublico.cl/TiendaFicha/Ficha?idProducto=",Tabla3[[#This Row],[ID]]))</f>
        <v>http://www.mercadopublico.cl/TiendaFicha/Ficha?idProducto=1126895</v>
      </c>
      <c r="J425" s="15" t="str">
        <f>HYPERLINK(Tabla3[[#This Row],[Link1]],"Link")</f>
        <v>Link</v>
      </c>
    </row>
    <row r="426" spans="1:10" ht="48" customHeight="1" x14ac:dyDescent="0.25">
      <c r="A426" s="12">
        <v>1126896</v>
      </c>
      <c r="B426" s="12" t="s">
        <v>141</v>
      </c>
      <c r="C426" s="12" t="s">
        <v>19</v>
      </c>
      <c r="D426" s="12" t="s">
        <v>247</v>
      </c>
      <c r="E426" s="13" t="s">
        <v>857</v>
      </c>
      <c r="F426" s="18" t="s">
        <v>248</v>
      </c>
      <c r="G426" s="14">
        <v>257.10000000000002</v>
      </c>
      <c r="H426" s="14">
        <f>IF(Tabla3[[#This Row],[Precio]]&gt;=1001,Tabla3[[#This Row],[Precio]]-(Tabla3[[#This Row],[Precio]]*2.5%),IF(Tabla3[[#This Row],[Precio]]&gt;=251,Tabla3[[#This Row],[Precio]]-(Tabla3[[#This Row],[Precio]]*2%),IF(Tabla3[[#This Row],[Precio]]&gt;=50,Tabla3[[#This Row],[Precio]]-(Tabla3[[#This Row],[Precio]]*0.5%),Tabla3[[#This Row],[Precio]])))</f>
        <v>251.95800000000003</v>
      </c>
      <c r="I426" s="15" t="str">
        <f>HYPERLINK(CONCATENATE("http://www.mercadopublico.cl/TiendaFicha/Ficha?idProducto=",Tabla3[[#This Row],[ID]]))</f>
        <v>http://www.mercadopublico.cl/TiendaFicha/Ficha?idProducto=1126896</v>
      </c>
      <c r="J426" s="15" t="str">
        <f>HYPERLINK(Tabla3[[#This Row],[Link1]],"Link")</f>
        <v>Link</v>
      </c>
    </row>
    <row r="427" spans="1:10" ht="48" customHeight="1" x14ac:dyDescent="0.25">
      <c r="A427" s="12">
        <v>1126897</v>
      </c>
      <c r="B427" s="12" t="s">
        <v>141</v>
      </c>
      <c r="C427" s="12" t="s">
        <v>19</v>
      </c>
      <c r="D427" s="12" t="s">
        <v>249</v>
      </c>
      <c r="E427" s="13" t="s">
        <v>858</v>
      </c>
      <c r="F427" s="18" t="s">
        <v>250</v>
      </c>
      <c r="G427" s="14">
        <v>257.10000000000002</v>
      </c>
      <c r="H427" s="14">
        <f>IF(Tabla3[[#This Row],[Precio]]&gt;=1001,Tabla3[[#This Row],[Precio]]-(Tabla3[[#This Row],[Precio]]*2.5%),IF(Tabla3[[#This Row],[Precio]]&gt;=251,Tabla3[[#This Row],[Precio]]-(Tabla3[[#This Row],[Precio]]*2%),IF(Tabla3[[#This Row],[Precio]]&gt;=50,Tabla3[[#This Row],[Precio]]-(Tabla3[[#This Row],[Precio]]*0.5%),Tabla3[[#This Row],[Precio]])))</f>
        <v>251.95800000000003</v>
      </c>
      <c r="I427" s="15" t="str">
        <f>HYPERLINK(CONCATENATE("http://www.mercadopublico.cl/TiendaFicha/Ficha?idProducto=",Tabla3[[#This Row],[ID]]))</f>
        <v>http://www.mercadopublico.cl/TiendaFicha/Ficha?idProducto=1126897</v>
      </c>
      <c r="J427" s="15" t="str">
        <f>HYPERLINK(Tabla3[[#This Row],[Link1]],"Link")</f>
        <v>Link</v>
      </c>
    </row>
    <row r="428" spans="1:10" ht="48" customHeight="1" x14ac:dyDescent="0.25">
      <c r="A428" s="12">
        <v>1126898</v>
      </c>
      <c r="B428" s="12" t="s">
        <v>141</v>
      </c>
      <c r="C428" s="12" t="s">
        <v>19</v>
      </c>
      <c r="D428" s="12" t="s">
        <v>251</v>
      </c>
      <c r="E428" s="13" t="s">
        <v>859</v>
      </c>
      <c r="F428" s="18" t="s">
        <v>252</v>
      </c>
      <c r="G428" s="14">
        <v>257.10000000000002</v>
      </c>
      <c r="H428" s="14">
        <f>IF(Tabla3[[#This Row],[Precio]]&gt;=1001,Tabla3[[#This Row],[Precio]]-(Tabla3[[#This Row],[Precio]]*2.5%),IF(Tabla3[[#This Row],[Precio]]&gt;=251,Tabla3[[#This Row],[Precio]]-(Tabla3[[#This Row],[Precio]]*2%),IF(Tabla3[[#This Row],[Precio]]&gt;=50,Tabla3[[#This Row],[Precio]]-(Tabla3[[#This Row],[Precio]]*0.5%),Tabla3[[#This Row],[Precio]])))</f>
        <v>251.95800000000003</v>
      </c>
      <c r="I428" s="15" t="str">
        <f>HYPERLINK(CONCATENATE("http://www.mercadopublico.cl/TiendaFicha/Ficha?idProducto=",Tabla3[[#This Row],[ID]]))</f>
        <v>http://www.mercadopublico.cl/TiendaFicha/Ficha?idProducto=1126898</v>
      </c>
      <c r="J428" s="15" t="str">
        <f>HYPERLINK(Tabla3[[#This Row],[Link1]],"Link")</f>
        <v>Link</v>
      </c>
    </row>
    <row r="429" spans="1:10" ht="48" customHeight="1" x14ac:dyDescent="0.25">
      <c r="A429" s="12">
        <v>1011798</v>
      </c>
      <c r="B429" s="12" t="s">
        <v>141</v>
      </c>
      <c r="C429" s="12" t="s">
        <v>19</v>
      </c>
      <c r="D429" s="12" t="s">
        <v>1133</v>
      </c>
      <c r="E429" s="13" t="s">
        <v>861</v>
      </c>
      <c r="F429" s="18" t="s">
        <v>208</v>
      </c>
      <c r="G429" s="14">
        <v>61.25</v>
      </c>
      <c r="H429" s="14">
        <f>IF(Tabla3[[#This Row],[Precio]]&gt;=1001,Tabla3[[#This Row],[Precio]]-(Tabla3[[#This Row],[Precio]]*2.5%),IF(Tabla3[[#This Row],[Precio]]&gt;=251,Tabla3[[#This Row],[Precio]]-(Tabla3[[#This Row],[Precio]]*2%),IF(Tabla3[[#This Row],[Precio]]&gt;=50,Tabla3[[#This Row],[Precio]]-(Tabla3[[#This Row],[Precio]]*0.5%),Tabla3[[#This Row],[Precio]])))</f>
        <v>60.943750000000001</v>
      </c>
      <c r="I429" s="15" t="str">
        <f>HYPERLINK(CONCATENATE("http://www.mercadopublico.cl/TiendaFicha/Ficha?idProducto=",Tabla3[[#This Row],[ID]]))</f>
        <v>http://www.mercadopublico.cl/TiendaFicha/Ficha?idProducto=1011798</v>
      </c>
      <c r="J429" s="15" t="str">
        <f>HYPERLINK(Tabla3[[#This Row],[Link1]],"Link")</f>
        <v>Link</v>
      </c>
    </row>
    <row r="430" spans="1:10" ht="48" customHeight="1" x14ac:dyDescent="0.25">
      <c r="A430" s="12">
        <v>1011799</v>
      </c>
      <c r="B430" s="12" t="s">
        <v>141</v>
      </c>
      <c r="C430" s="12" t="s">
        <v>19</v>
      </c>
      <c r="D430" s="12" t="s">
        <v>213</v>
      </c>
      <c r="E430" s="13" t="s">
        <v>862</v>
      </c>
      <c r="F430" s="18" t="s">
        <v>214</v>
      </c>
      <c r="G430" s="14">
        <v>68.33</v>
      </c>
      <c r="H430" s="14">
        <f>IF(Tabla3[[#This Row],[Precio]]&gt;=1001,Tabla3[[#This Row],[Precio]]-(Tabla3[[#This Row],[Precio]]*2.5%),IF(Tabla3[[#This Row],[Precio]]&gt;=251,Tabla3[[#This Row],[Precio]]-(Tabla3[[#This Row],[Precio]]*2%),IF(Tabla3[[#This Row],[Precio]]&gt;=50,Tabla3[[#This Row],[Precio]]-(Tabla3[[#This Row],[Precio]]*0.5%),Tabla3[[#This Row],[Precio]])))</f>
        <v>67.988349999999997</v>
      </c>
      <c r="I430" s="15" t="str">
        <f>HYPERLINK(CONCATENATE("http://www.mercadopublico.cl/TiendaFicha/Ficha?idProducto=",Tabla3[[#This Row],[ID]]))</f>
        <v>http://www.mercadopublico.cl/TiendaFicha/Ficha?idProducto=1011799</v>
      </c>
      <c r="J430" s="15" t="str">
        <f>HYPERLINK(Tabla3[[#This Row],[Link1]],"Link")</f>
        <v>Link</v>
      </c>
    </row>
    <row r="431" spans="1:10" ht="48" customHeight="1" x14ac:dyDescent="0.25">
      <c r="A431" s="12">
        <v>1011800</v>
      </c>
      <c r="B431" s="12" t="s">
        <v>141</v>
      </c>
      <c r="C431" s="12" t="s">
        <v>19</v>
      </c>
      <c r="D431" s="12" t="s">
        <v>1134</v>
      </c>
      <c r="E431" s="13" t="s">
        <v>863</v>
      </c>
      <c r="F431" s="18" t="s">
        <v>223</v>
      </c>
      <c r="G431" s="14">
        <v>65</v>
      </c>
      <c r="H431" s="14">
        <f>IF(Tabla3[[#This Row],[Precio]]&gt;=1001,Tabla3[[#This Row],[Precio]]-(Tabla3[[#This Row],[Precio]]*2.5%),IF(Tabla3[[#This Row],[Precio]]&gt;=251,Tabla3[[#This Row],[Precio]]-(Tabla3[[#This Row],[Precio]]*2%),IF(Tabla3[[#This Row],[Precio]]&gt;=50,Tabla3[[#This Row],[Precio]]-(Tabla3[[#This Row],[Precio]]*0.5%),Tabla3[[#This Row],[Precio]])))</f>
        <v>64.674999999999997</v>
      </c>
      <c r="I431" s="15" t="str">
        <f>HYPERLINK(CONCATENATE("http://www.mercadopublico.cl/TiendaFicha/Ficha?idProducto=",Tabla3[[#This Row],[ID]]))</f>
        <v>http://www.mercadopublico.cl/TiendaFicha/Ficha?idProducto=1011800</v>
      </c>
      <c r="J431" s="15" t="str">
        <f>HYPERLINK(Tabla3[[#This Row],[Link1]],"Link")</f>
        <v>Link</v>
      </c>
    </row>
    <row r="432" spans="1:10" ht="48" customHeight="1" x14ac:dyDescent="0.25">
      <c r="A432" s="12">
        <v>1011801</v>
      </c>
      <c r="B432" s="12" t="s">
        <v>141</v>
      </c>
      <c r="C432" s="12" t="s">
        <v>19</v>
      </c>
      <c r="D432" s="12" t="s">
        <v>224</v>
      </c>
      <c r="E432" s="13" t="s">
        <v>864</v>
      </c>
      <c r="F432" s="18" t="s">
        <v>225</v>
      </c>
      <c r="G432" s="14">
        <v>76.83</v>
      </c>
      <c r="H432" s="14">
        <f>IF(Tabla3[[#This Row],[Precio]]&gt;=1001,Tabla3[[#This Row],[Precio]]-(Tabla3[[#This Row],[Precio]]*2.5%),IF(Tabla3[[#This Row],[Precio]]&gt;=251,Tabla3[[#This Row],[Precio]]-(Tabla3[[#This Row],[Precio]]*2%),IF(Tabla3[[#This Row],[Precio]]&gt;=50,Tabla3[[#This Row],[Precio]]-(Tabla3[[#This Row],[Precio]]*0.5%),Tabla3[[#This Row],[Precio]])))</f>
        <v>76.445849999999993</v>
      </c>
      <c r="I432" s="15" t="str">
        <f>HYPERLINK(CONCATENATE("http://www.mercadopublico.cl/TiendaFicha/Ficha?idProducto=",Tabla3[[#This Row],[ID]]))</f>
        <v>http://www.mercadopublico.cl/TiendaFicha/Ficha?idProducto=1011801</v>
      </c>
      <c r="J432" s="15" t="str">
        <f>HYPERLINK(Tabla3[[#This Row],[Link1]],"Link")</f>
        <v>Link</v>
      </c>
    </row>
    <row r="433" spans="1:10" ht="48" customHeight="1" x14ac:dyDescent="0.25">
      <c r="A433" s="12">
        <v>1011802</v>
      </c>
      <c r="B433" s="12" t="s">
        <v>141</v>
      </c>
      <c r="C433" s="12" t="s">
        <v>19</v>
      </c>
      <c r="D433" s="12" t="s">
        <v>226</v>
      </c>
      <c r="E433" s="13" t="s">
        <v>865</v>
      </c>
      <c r="F433" s="18" t="s">
        <v>227</v>
      </c>
      <c r="G433" s="14">
        <v>99.17</v>
      </c>
      <c r="H433" s="14">
        <f>IF(Tabla3[[#This Row],[Precio]]&gt;=1001,Tabla3[[#This Row],[Precio]]-(Tabla3[[#This Row],[Precio]]*2.5%),IF(Tabla3[[#This Row],[Precio]]&gt;=251,Tabla3[[#This Row],[Precio]]-(Tabla3[[#This Row],[Precio]]*2%),IF(Tabla3[[#This Row],[Precio]]&gt;=50,Tabla3[[#This Row],[Precio]]-(Tabla3[[#This Row],[Precio]]*0.5%),Tabla3[[#This Row],[Precio]])))</f>
        <v>98.674149999999997</v>
      </c>
      <c r="I433" s="15" t="str">
        <f>HYPERLINK(CONCATENATE("http://www.mercadopublico.cl/TiendaFicha/Ficha?idProducto=",Tabla3[[#This Row],[ID]]))</f>
        <v>http://www.mercadopublico.cl/TiendaFicha/Ficha?idProducto=1011802</v>
      </c>
      <c r="J433" s="15" t="str">
        <f>HYPERLINK(Tabla3[[#This Row],[Link1]],"Link")</f>
        <v>Link</v>
      </c>
    </row>
    <row r="434" spans="1:10" ht="48" customHeight="1" x14ac:dyDescent="0.25">
      <c r="A434" s="12">
        <v>1011805</v>
      </c>
      <c r="B434" s="12" t="s">
        <v>141</v>
      </c>
      <c r="C434" s="12" t="s">
        <v>19</v>
      </c>
      <c r="D434" s="12" t="s">
        <v>228</v>
      </c>
      <c r="E434" s="13" t="s">
        <v>866</v>
      </c>
      <c r="F434" s="18" t="s">
        <v>229</v>
      </c>
      <c r="G434" s="14">
        <v>64.760000000000005</v>
      </c>
      <c r="H434" s="14">
        <f>IF(Tabla3[[#This Row],[Precio]]&gt;=1001,Tabla3[[#This Row],[Precio]]-(Tabla3[[#This Row],[Precio]]*2.5%),IF(Tabla3[[#This Row],[Precio]]&gt;=251,Tabla3[[#This Row],[Precio]]-(Tabla3[[#This Row],[Precio]]*2%),IF(Tabla3[[#This Row],[Precio]]&gt;=50,Tabla3[[#This Row],[Precio]]-(Tabla3[[#This Row],[Precio]]*0.5%),Tabla3[[#This Row],[Precio]])))</f>
        <v>64.436199999999999</v>
      </c>
      <c r="I434" s="15" t="str">
        <f>HYPERLINK(CONCATENATE("http://www.mercadopublico.cl/TiendaFicha/Ficha?idProducto=",Tabla3[[#This Row],[ID]]))</f>
        <v>http://www.mercadopublico.cl/TiendaFicha/Ficha?idProducto=1011805</v>
      </c>
      <c r="J434" s="15" t="str">
        <f>HYPERLINK(Tabla3[[#This Row],[Link1]],"Link")</f>
        <v>Link</v>
      </c>
    </row>
    <row r="435" spans="1:10" ht="48" customHeight="1" x14ac:dyDescent="0.25">
      <c r="A435" s="12">
        <v>1011816</v>
      </c>
      <c r="B435" s="12" t="s">
        <v>141</v>
      </c>
      <c r="C435" s="12" t="s">
        <v>19</v>
      </c>
      <c r="D435" s="12" t="s">
        <v>230</v>
      </c>
      <c r="E435" s="13" t="s">
        <v>867</v>
      </c>
      <c r="F435" s="18" t="s">
        <v>231</v>
      </c>
      <c r="G435" s="14">
        <v>38.299999999999997</v>
      </c>
      <c r="H435" s="14">
        <f>IF(Tabla3[[#This Row],[Precio]]&gt;=1001,Tabla3[[#This Row],[Precio]]-(Tabla3[[#This Row],[Precio]]*2.5%),IF(Tabla3[[#This Row],[Precio]]&gt;=251,Tabla3[[#This Row],[Precio]]-(Tabla3[[#This Row],[Precio]]*2%),IF(Tabla3[[#This Row],[Precio]]&gt;=50,Tabla3[[#This Row],[Precio]]-(Tabla3[[#This Row],[Precio]]*0.5%),Tabla3[[#This Row],[Precio]])))</f>
        <v>38.299999999999997</v>
      </c>
      <c r="I435" s="15" t="str">
        <f>HYPERLINK(CONCATENATE("http://www.mercadopublico.cl/TiendaFicha/Ficha?idProducto=",Tabla3[[#This Row],[ID]]))</f>
        <v>http://www.mercadopublico.cl/TiendaFicha/Ficha?idProducto=1011816</v>
      </c>
      <c r="J435" s="15" t="str">
        <f>HYPERLINK(Tabla3[[#This Row],[Link1]],"Link")</f>
        <v>Link</v>
      </c>
    </row>
    <row r="436" spans="1:10" ht="48" customHeight="1" x14ac:dyDescent="0.25">
      <c r="A436" s="12">
        <v>1011817</v>
      </c>
      <c r="B436" s="12" t="s">
        <v>141</v>
      </c>
      <c r="C436" s="12" t="s">
        <v>19</v>
      </c>
      <c r="D436" s="12" t="s">
        <v>232</v>
      </c>
      <c r="E436" s="13" t="s">
        <v>868</v>
      </c>
      <c r="F436" s="18" t="s">
        <v>233</v>
      </c>
      <c r="G436" s="14">
        <v>56.4</v>
      </c>
      <c r="H436" s="14">
        <f>IF(Tabla3[[#This Row],[Precio]]&gt;=1001,Tabla3[[#This Row],[Precio]]-(Tabla3[[#This Row],[Precio]]*2.5%),IF(Tabla3[[#This Row],[Precio]]&gt;=251,Tabla3[[#This Row],[Precio]]-(Tabla3[[#This Row],[Precio]]*2%),IF(Tabla3[[#This Row],[Precio]]&gt;=50,Tabla3[[#This Row],[Precio]]-(Tabla3[[#This Row],[Precio]]*0.5%),Tabla3[[#This Row],[Precio]])))</f>
        <v>56.118000000000002</v>
      </c>
      <c r="I436" s="15" t="str">
        <f>HYPERLINK(CONCATENATE("http://www.mercadopublico.cl/TiendaFicha/Ficha?idProducto=",Tabla3[[#This Row],[ID]]))</f>
        <v>http://www.mercadopublico.cl/TiendaFicha/Ficha?idProducto=1011817</v>
      </c>
      <c r="J436" s="15" t="str">
        <f>HYPERLINK(Tabla3[[#This Row],[Link1]],"Link")</f>
        <v>Link</v>
      </c>
    </row>
    <row r="437" spans="1:10" ht="48" customHeight="1" x14ac:dyDescent="0.25">
      <c r="A437" s="12">
        <v>1011821</v>
      </c>
      <c r="B437" s="12" t="s">
        <v>141</v>
      </c>
      <c r="C437" s="12" t="s">
        <v>19</v>
      </c>
      <c r="D437" s="12" t="s">
        <v>1135</v>
      </c>
      <c r="E437" s="13" t="s">
        <v>869</v>
      </c>
      <c r="F437" s="18" t="s">
        <v>234</v>
      </c>
      <c r="G437" s="14">
        <v>212.6</v>
      </c>
      <c r="H437" s="14">
        <f>IF(Tabla3[[#This Row],[Precio]]&gt;=1001,Tabla3[[#This Row],[Precio]]-(Tabla3[[#This Row],[Precio]]*2.5%),IF(Tabla3[[#This Row],[Precio]]&gt;=251,Tabla3[[#This Row],[Precio]]-(Tabla3[[#This Row],[Precio]]*2%),IF(Tabla3[[#This Row],[Precio]]&gt;=50,Tabla3[[#This Row],[Precio]]-(Tabla3[[#This Row],[Precio]]*0.5%),Tabla3[[#This Row],[Precio]])))</f>
        <v>211.53700000000001</v>
      </c>
      <c r="I437" s="15" t="str">
        <f>HYPERLINK(CONCATENATE("http://www.mercadopublico.cl/TiendaFicha/Ficha?idProducto=",Tabla3[[#This Row],[ID]]))</f>
        <v>http://www.mercadopublico.cl/TiendaFicha/Ficha?idProducto=1011821</v>
      </c>
      <c r="J437" s="15" t="str">
        <f>HYPERLINK(Tabla3[[#This Row],[Link1]],"Link")</f>
        <v>Link</v>
      </c>
    </row>
    <row r="438" spans="1:10" ht="48" customHeight="1" x14ac:dyDescent="0.25">
      <c r="A438" s="12">
        <v>1011822</v>
      </c>
      <c r="B438" s="12" t="s">
        <v>141</v>
      </c>
      <c r="C438" s="12" t="s">
        <v>19</v>
      </c>
      <c r="D438" s="12" t="s">
        <v>1136</v>
      </c>
      <c r="E438" s="13" t="s">
        <v>870</v>
      </c>
      <c r="F438" s="18" t="s">
        <v>235</v>
      </c>
      <c r="G438" s="14">
        <v>212.6</v>
      </c>
      <c r="H438" s="14">
        <f>IF(Tabla3[[#This Row],[Precio]]&gt;=1001,Tabla3[[#This Row],[Precio]]-(Tabla3[[#This Row],[Precio]]*2.5%),IF(Tabla3[[#This Row],[Precio]]&gt;=251,Tabla3[[#This Row],[Precio]]-(Tabla3[[#This Row],[Precio]]*2%),IF(Tabla3[[#This Row],[Precio]]&gt;=50,Tabla3[[#This Row],[Precio]]-(Tabla3[[#This Row],[Precio]]*0.5%),Tabla3[[#This Row],[Precio]])))</f>
        <v>211.53700000000001</v>
      </c>
      <c r="I438" s="15" t="str">
        <f>HYPERLINK(CONCATENATE("http://www.mercadopublico.cl/TiendaFicha/Ficha?idProducto=",Tabla3[[#This Row],[ID]]))</f>
        <v>http://www.mercadopublico.cl/TiendaFicha/Ficha?idProducto=1011822</v>
      </c>
      <c r="J438" s="15" t="str">
        <f>HYPERLINK(Tabla3[[#This Row],[Link1]],"Link")</f>
        <v>Link</v>
      </c>
    </row>
    <row r="439" spans="1:10" ht="48" customHeight="1" x14ac:dyDescent="0.25">
      <c r="A439" s="12">
        <v>1011823</v>
      </c>
      <c r="B439" s="12" t="s">
        <v>141</v>
      </c>
      <c r="C439" s="12" t="s">
        <v>19</v>
      </c>
      <c r="D439" s="12" t="s">
        <v>1137</v>
      </c>
      <c r="E439" s="13" t="s">
        <v>871</v>
      </c>
      <c r="F439" s="18" t="s">
        <v>236</v>
      </c>
      <c r="G439" s="14">
        <v>212.6</v>
      </c>
      <c r="H439" s="14">
        <f>IF(Tabla3[[#This Row],[Precio]]&gt;=1001,Tabla3[[#This Row],[Precio]]-(Tabla3[[#This Row],[Precio]]*2.5%),IF(Tabla3[[#This Row],[Precio]]&gt;=251,Tabla3[[#This Row],[Precio]]-(Tabla3[[#This Row],[Precio]]*2%),IF(Tabla3[[#This Row],[Precio]]&gt;=50,Tabla3[[#This Row],[Precio]]-(Tabla3[[#This Row],[Precio]]*0.5%),Tabla3[[#This Row],[Precio]])))</f>
        <v>211.53700000000001</v>
      </c>
      <c r="I439" s="15" t="str">
        <f>HYPERLINK(CONCATENATE("http://www.mercadopublico.cl/TiendaFicha/Ficha?idProducto=",Tabla3[[#This Row],[ID]]))</f>
        <v>http://www.mercadopublico.cl/TiendaFicha/Ficha?idProducto=1011823</v>
      </c>
      <c r="J439" s="15" t="str">
        <f>HYPERLINK(Tabla3[[#This Row],[Link1]],"Link")</f>
        <v>Link</v>
      </c>
    </row>
    <row r="440" spans="1:10" ht="48" customHeight="1" x14ac:dyDescent="0.25">
      <c r="A440" s="12">
        <v>1011824</v>
      </c>
      <c r="B440" s="12" t="s">
        <v>141</v>
      </c>
      <c r="C440" s="12" t="s">
        <v>19</v>
      </c>
      <c r="D440" s="12" t="s">
        <v>1881</v>
      </c>
      <c r="E440" s="13" t="s">
        <v>1882</v>
      </c>
      <c r="F440" s="18" t="s">
        <v>1883</v>
      </c>
      <c r="G440" s="14">
        <v>48.5</v>
      </c>
      <c r="H440" s="14">
        <f>IF(Tabla3[[#This Row],[Precio]]&gt;=1001,Tabla3[[#This Row],[Precio]]-(Tabla3[[#This Row],[Precio]]*2.5%),IF(Tabla3[[#This Row],[Precio]]&gt;=251,Tabla3[[#This Row],[Precio]]-(Tabla3[[#This Row],[Precio]]*2%),IF(Tabla3[[#This Row],[Precio]]&gt;=50,Tabla3[[#This Row],[Precio]]-(Tabla3[[#This Row],[Precio]]*0.5%),Tabla3[[#This Row],[Precio]])))</f>
        <v>48.5</v>
      </c>
      <c r="I440" s="15" t="str">
        <f>HYPERLINK(CONCATENATE("http://www.mercadopublico.cl/TiendaFicha/Ficha?idProducto=",Tabla3[[#This Row],[ID]]))</f>
        <v>http://www.mercadopublico.cl/TiendaFicha/Ficha?idProducto=1011824</v>
      </c>
      <c r="J440" s="15" t="str">
        <f>HYPERLINK(Tabla3[[#This Row],[Link1]],"Link")</f>
        <v>Link</v>
      </c>
    </row>
    <row r="441" spans="1:10" ht="48" customHeight="1" x14ac:dyDescent="0.25">
      <c r="A441" s="12">
        <v>1011826</v>
      </c>
      <c r="B441" s="12" t="s">
        <v>141</v>
      </c>
      <c r="C441" s="12" t="s">
        <v>19</v>
      </c>
      <c r="D441" s="12" t="s">
        <v>257</v>
      </c>
      <c r="E441" s="13" t="s">
        <v>872</v>
      </c>
      <c r="F441" s="18" t="s">
        <v>258</v>
      </c>
      <c r="G441" s="14">
        <v>39.9</v>
      </c>
      <c r="H441" s="14">
        <f>IF(Tabla3[[#This Row],[Precio]]&gt;=1001,Tabla3[[#This Row],[Precio]]-(Tabla3[[#This Row],[Precio]]*2.5%),IF(Tabla3[[#This Row],[Precio]]&gt;=251,Tabla3[[#This Row],[Precio]]-(Tabla3[[#This Row],[Precio]]*2%),IF(Tabla3[[#This Row],[Precio]]&gt;=50,Tabla3[[#This Row],[Precio]]-(Tabla3[[#This Row],[Precio]]*0.5%),Tabla3[[#This Row],[Precio]])))</f>
        <v>39.9</v>
      </c>
      <c r="I441" s="15" t="str">
        <f>HYPERLINK(CONCATENATE("http://www.mercadopublico.cl/TiendaFicha/Ficha?idProducto=",Tabla3[[#This Row],[ID]]))</f>
        <v>http://www.mercadopublico.cl/TiendaFicha/Ficha?idProducto=1011826</v>
      </c>
      <c r="J441" s="15" t="str">
        <f>HYPERLINK(Tabla3[[#This Row],[Link1]],"Link")</f>
        <v>Link</v>
      </c>
    </row>
    <row r="442" spans="1:10" ht="48" customHeight="1" x14ac:dyDescent="0.25">
      <c r="A442" s="12">
        <v>1532026</v>
      </c>
      <c r="B442" s="12" t="s">
        <v>141</v>
      </c>
      <c r="C442" s="12" t="s">
        <v>19</v>
      </c>
      <c r="D442" s="12" t="s">
        <v>2305</v>
      </c>
      <c r="E442" s="13" t="s">
        <v>2306</v>
      </c>
      <c r="F442" s="18"/>
      <c r="G442" s="14">
        <v>59.88</v>
      </c>
      <c r="H442" s="14">
        <f>IF(Tabla3[[#This Row],[Precio]]&gt;=1001,Tabla3[[#This Row],[Precio]]-(Tabla3[[#This Row],[Precio]]*2.5%),IF(Tabla3[[#This Row],[Precio]]&gt;=251,Tabla3[[#This Row],[Precio]]-(Tabla3[[#This Row],[Precio]]*2%),IF(Tabla3[[#This Row],[Precio]]&gt;=50,Tabla3[[#This Row],[Precio]]-(Tabla3[[#This Row],[Precio]]*0.5%),Tabla3[[#This Row],[Precio]])))</f>
        <v>59.580600000000004</v>
      </c>
      <c r="I442" s="15" t="str">
        <f>HYPERLINK(CONCATENATE("http://www.mercadopublico.cl/TiendaFicha/Ficha?idProducto=",Tabla3[[#This Row],[ID]]))</f>
        <v>http://www.mercadopublico.cl/TiendaFicha/Ficha?idProducto=1532026</v>
      </c>
      <c r="J442" s="15" t="str">
        <f>HYPERLINK(Tabla3[[#This Row],[Link1]],"Link")</f>
        <v>Link</v>
      </c>
    </row>
    <row r="443" spans="1:10" ht="48" customHeight="1" x14ac:dyDescent="0.25">
      <c r="A443" s="12">
        <v>1269936</v>
      </c>
      <c r="B443" s="12" t="s">
        <v>141</v>
      </c>
      <c r="C443" s="12" t="s">
        <v>19</v>
      </c>
      <c r="D443" s="12" t="s">
        <v>255</v>
      </c>
      <c r="E443" s="13" t="s">
        <v>850</v>
      </c>
      <c r="F443" s="18" t="s">
        <v>256</v>
      </c>
      <c r="G443" s="14">
        <v>120</v>
      </c>
      <c r="H443" s="14">
        <f>IF(Tabla3[[#This Row],[Precio]]&gt;=1001,Tabla3[[#This Row],[Precio]]-(Tabla3[[#This Row],[Precio]]*2.5%),IF(Tabla3[[#This Row],[Precio]]&gt;=251,Tabla3[[#This Row],[Precio]]-(Tabla3[[#This Row],[Precio]]*2%),IF(Tabla3[[#This Row],[Precio]]&gt;=50,Tabla3[[#This Row],[Precio]]-(Tabla3[[#This Row],[Precio]]*0.5%),Tabla3[[#This Row],[Precio]])))</f>
        <v>119.4</v>
      </c>
      <c r="I443" s="15" t="str">
        <f>HYPERLINK(CONCATENATE("http://www.mercadopublico.cl/TiendaFicha/Ficha?idProducto=",Tabla3[[#This Row],[ID]]))</f>
        <v>http://www.mercadopublico.cl/TiendaFicha/Ficha?idProducto=1269936</v>
      </c>
      <c r="J443" s="15" t="str">
        <f>HYPERLINK(Tabla3[[#This Row],[Link1]],"Link")</f>
        <v>Link</v>
      </c>
    </row>
    <row r="444" spans="1:10" ht="48" customHeight="1" x14ac:dyDescent="0.25">
      <c r="A444" s="12">
        <v>1214310</v>
      </c>
      <c r="B444" s="12" t="s">
        <v>141</v>
      </c>
      <c r="C444" s="12" t="s">
        <v>19</v>
      </c>
      <c r="D444" s="12" t="s">
        <v>253</v>
      </c>
      <c r="E444" s="13" t="s">
        <v>851</v>
      </c>
      <c r="F444" s="18" t="s">
        <v>254</v>
      </c>
      <c r="G444" s="14">
        <v>84</v>
      </c>
      <c r="H444" s="14">
        <f>IF(Tabla3[[#This Row],[Precio]]&gt;=1001,Tabla3[[#This Row],[Precio]]-(Tabla3[[#This Row],[Precio]]*2.5%),IF(Tabla3[[#This Row],[Precio]]&gt;=251,Tabla3[[#This Row],[Precio]]-(Tabla3[[#This Row],[Precio]]*2%),IF(Tabla3[[#This Row],[Precio]]&gt;=50,Tabla3[[#This Row],[Precio]]-(Tabla3[[#This Row],[Precio]]*0.5%),Tabla3[[#This Row],[Precio]])))</f>
        <v>83.58</v>
      </c>
      <c r="I444" s="15" t="str">
        <f>HYPERLINK(CONCATENATE("http://www.mercadopublico.cl/TiendaFicha/Ficha?idProducto=",Tabla3[[#This Row],[ID]]))</f>
        <v>http://www.mercadopublico.cl/TiendaFicha/Ficha?idProducto=1214310</v>
      </c>
      <c r="J444" s="15" t="str">
        <f>HYPERLINK(Tabla3[[#This Row],[Link1]],"Link")</f>
        <v>Link</v>
      </c>
    </row>
    <row r="445" spans="1:10" ht="48" customHeight="1" x14ac:dyDescent="0.25">
      <c r="A445" s="12">
        <v>1272418</v>
      </c>
      <c r="B445" s="12" t="s">
        <v>141</v>
      </c>
      <c r="C445" s="12" t="s">
        <v>19</v>
      </c>
      <c r="D445" s="12" t="s">
        <v>1939</v>
      </c>
      <c r="E445" s="13" t="s">
        <v>2154</v>
      </c>
      <c r="F445" s="18" t="s">
        <v>1940</v>
      </c>
      <c r="G445" s="14">
        <v>69.39</v>
      </c>
      <c r="H445" s="14">
        <f>IF(Tabla3[[#This Row],[Precio]]&gt;=1001,Tabla3[[#This Row],[Precio]]-(Tabla3[[#This Row],[Precio]]*2.5%),IF(Tabla3[[#This Row],[Precio]]&gt;=251,Tabla3[[#This Row],[Precio]]-(Tabla3[[#This Row],[Precio]]*2%),IF(Tabla3[[#This Row],[Precio]]&gt;=50,Tabla3[[#This Row],[Precio]]-(Tabla3[[#This Row],[Precio]]*0.5%),Tabla3[[#This Row],[Precio]])))</f>
        <v>69.043049999999994</v>
      </c>
      <c r="I445" s="15" t="str">
        <f>HYPERLINK(CONCATENATE("http://www.mercadopublico.cl/TiendaFicha/Ficha?idProducto=",Tabla3[[#This Row],[ID]]))</f>
        <v>http://www.mercadopublico.cl/TiendaFicha/Ficha?idProducto=1272418</v>
      </c>
      <c r="J445" s="15" t="str">
        <f>HYPERLINK(Tabla3[[#This Row],[Link1]],"Link")</f>
        <v>Link</v>
      </c>
    </row>
    <row r="446" spans="1:10" ht="48" customHeight="1" x14ac:dyDescent="0.25">
      <c r="A446" s="12">
        <v>1272419</v>
      </c>
      <c r="B446" s="12" t="s">
        <v>141</v>
      </c>
      <c r="C446" s="12" t="s">
        <v>19</v>
      </c>
      <c r="D446" s="12" t="s">
        <v>1127</v>
      </c>
      <c r="E446" s="13" t="s">
        <v>1128</v>
      </c>
      <c r="F446" s="18" t="s">
        <v>1238</v>
      </c>
      <c r="G446" s="14">
        <v>64.98</v>
      </c>
      <c r="H446" s="14">
        <f>IF(Tabla3[[#This Row],[Precio]]&gt;=1001,Tabla3[[#This Row],[Precio]]-(Tabla3[[#This Row],[Precio]]*2.5%),IF(Tabla3[[#This Row],[Precio]]&gt;=251,Tabla3[[#This Row],[Precio]]-(Tabla3[[#This Row],[Precio]]*2%),IF(Tabla3[[#This Row],[Precio]]&gt;=50,Tabla3[[#This Row],[Precio]]-(Tabla3[[#This Row],[Precio]]*0.5%),Tabla3[[#This Row],[Precio]])))</f>
        <v>64.655100000000004</v>
      </c>
      <c r="I446" s="15" t="str">
        <f>HYPERLINK(CONCATENATE("http://www.mercadopublico.cl/TiendaFicha/Ficha?idProducto=",Tabla3[[#This Row],[ID]]))</f>
        <v>http://www.mercadopublico.cl/TiendaFicha/Ficha?idProducto=1272419</v>
      </c>
      <c r="J446" s="15" t="str">
        <f>HYPERLINK(Tabla3[[#This Row],[Link1]],"Link")</f>
        <v>Link</v>
      </c>
    </row>
    <row r="447" spans="1:10" ht="48" customHeight="1" x14ac:dyDescent="0.25">
      <c r="A447" s="12">
        <v>1272420</v>
      </c>
      <c r="B447" s="12" t="s">
        <v>141</v>
      </c>
      <c r="C447" s="12" t="s">
        <v>19</v>
      </c>
      <c r="D447" s="12" t="s">
        <v>1129</v>
      </c>
      <c r="E447" s="13" t="s">
        <v>1130</v>
      </c>
      <c r="F447" s="18" t="s">
        <v>1239</v>
      </c>
      <c r="G447" s="14">
        <v>64.98</v>
      </c>
      <c r="H447" s="14">
        <f>IF(Tabla3[[#This Row],[Precio]]&gt;=1001,Tabla3[[#This Row],[Precio]]-(Tabla3[[#This Row],[Precio]]*2.5%),IF(Tabla3[[#This Row],[Precio]]&gt;=251,Tabla3[[#This Row],[Precio]]-(Tabla3[[#This Row],[Precio]]*2%),IF(Tabla3[[#This Row],[Precio]]&gt;=50,Tabla3[[#This Row],[Precio]]-(Tabla3[[#This Row],[Precio]]*0.5%),Tabla3[[#This Row],[Precio]])))</f>
        <v>64.655100000000004</v>
      </c>
      <c r="I447" s="15" t="str">
        <f>HYPERLINK(CONCATENATE("http://www.mercadopublico.cl/TiendaFicha/Ficha?idProducto=",Tabla3[[#This Row],[ID]]))</f>
        <v>http://www.mercadopublico.cl/TiendaFicha/Ficha?idProducto=1272420</v>
      </c>
      <c r="J447" s="15" t="str">
        <f>HYPERLINK(Tabla3[[#This Row],[Link1]],"Link")</f>
        <v>Link</v>
      </c>
    </row>
    <row r="448" spans="1:10" ht="48" customHeight="1" x14ac:dyDescent="0.25">
      <c r="A448" s="12">
        <v>1272421</v>
      </c>
      <c r="B448" s="12" t="s">
        <v>141</v>
      </c>
      <c r="C448" s="12" t="s">
        <v>19</v>
      </c>
      <c r="D448" s="12" t="s">
        <v>1131</v>
      </c>
      <c r="E448" s="13" t="s">
        <v>1132</v>
      </c>
      <c r="F448" s="18" t="s">
        <v>1240</v>
      </c>
      <c r="G448" s="14">
        <v>72.900000000000006</v>
      </c>
      <c r="H448" s="14">
        <f>IF(Tabla3[[#This Row],[Precio]]&gt;=1001,Tabla3[[#This Row],[Precio]]-(Tabla3[[#This Row],[Precio]]*2.5%),IF(Tabla3[[#This Row],[Precio]]&gt;=251,Tabla3[[#This Row],[Precio]]-(Tabla3[[#This Row],[Precio]]*2%),IF(Tabla3[[#This Row],[Precio]]&gt;=50,Tabla3[[#This Row],[Precio]]-(Tabla3[[#This Row],[Precio]]*0.5%),Tabla3[[#This Row],[Precio]])))</f>
        <v>72.535499999999999</v>
      </c>
      <c r="I448" s="15" t="str">
        <f>HYPERLINK(CONCATENATE("http://www.mercadopublico.cl/TiendaFicha/Ficha?idProducto=",Tabla3[[#This Row],[ID]]))</f>
        <v>http://www.mercadopublico.cl/TiendaFicha/Ficha?idProducto=1272421</v>
      </c>
      <c r="J448" s="15" t="str">
        <f>HYPERLINK(Tabla3[[#This Row],[Link1]],"Link")</f>
        <v>Link</v>
      </c>
    </row>
    <row r="449" spans="1:10" ht="48" customHeight="1" x14ac:dyDescent="0.25">
      <c r="A449" s="12">
        <v>1151705</v>
      </c>
      <c r="B449" s="12" t="s">
        <v>141</v>
      </c>
      <c r="C449" s="12" t="s">
        <v>19</v>
      </c>
      <c r="D449" s="12" t="s">
        <v>209</v>
      </c>
      <c r="E449" s="13" t="s">
        <v>207</v>
      </c>
      <c r="F449" s="18" t="s">
        <v>210</v>
      </c>
      <c r="G449" s="14">
        <v>65.8</v>
      </c>
      <c r="H449" s="14">
        <f>IF(Tabla3[[#This Row],[Precio]]&gt;=1001,Tabla3[[#This Row],[Precio]]-(Tabla3[[#This Row],[Precio]]*2.5%),IF(Tabla3[[#This Row],[Precio]]&gt;=251,Tabla3[[#This Row],[Precio]]-(Tabla3[[#This Row],[Precio]]*2%),IF(Tabla3[[#This Row],[Precio]]&gt;=50,Tabla3[[#This Row],[Precio]]-(Tabla3[[#This Row],[Precio]]*0.5%),Tabla3[[#This Row],[Precio]])))</f>
        <v>65.471000000000004</v>
      </c>
      <c r="I449" s="15" t="str">
        <f>HYPERLINK(CONCATENATE("http://www.mercadopublico.cl/TiendaFicha/Ficha?idProducto=",Tabla3[[#This Row],[ID]]))</f>
        <v>http://www.mercadopublico.cl/TiendaFicha/Ficha?idProducto=1151705</v>
      </c>
      <c r="J449" s="15" t="str">
        <f>HYPERLINK(Tabla3[[#This Row],[Link1]],"Link")</f>
        <v>Link</v>
      </c>
    </row>
    <row r="450" spans="1:10" ht="48" customHeight="1" x14ac:dyDescent="0.25">
      <c r="A450" s="12">
        <v>1234641</v>
      </c>
      <c r="B450" s="12" t="s">
        <v>141</v>
      </c>
      <c r="C450" s="12" t="s">
        <v>19</v>
      </c>
      <c r="D450" s="12" t="s">
        <v>1328</v>
      </c>
      <c r="E450" s="13" t="s">
        <v>1329</v>
      </c>
      <c r="F450" s="18" t="s">
        <v>1330</v>
      </c>
      <c r="G450" s="14">
        <v>68</v>
      </c>
      <c r="H450" s="14">
        <f>IF(Tabla3[[#This Row],[Precio]]&gt;=1001,Tabla3[[#This Row],[Precio]]-(Tabla3[[#This Row],[Precio]]*2.5%),IF(Tabla3[[#This Row],[Precio]]&gt;=251,Tabla3[[#This Row],[Precio]]-(Tabla3[[#This Row],[Precio]]*2%),IF(Tabla3[[#This Row],[Precio]]&gt;=50,Tabla3[[#This Row],[Precio]]-(Tabla3[[#This Row],[Precio]]*0.5%),Tabla3[[#This Row],[Precio]])))</f>
        <v>67.66</v>
      </c>
      <c r="I450" s="15" t="str">
        <f>HYPERLINK(CONCATENATE("http://www.mercadopublico.cl/TiendaFicha/Ficha?idProducto=",Tabla3[[#This Row],[ID]]))</f>
        <v>http://www.mercadopublico.cl/TiendaFicha/Ficha?idProducto=1234641</v>
      </c>
      <c r="J450" s="15" t="str">
        <f>HYPERLINK(Tabla3[[#This Row],[Link1]],"Link")</f>
        <v>Link</v>
      </c>
    </row>
    <row r="451" spans="1:10" ht="48" customHeight="1" x14ac:dyDescent="0.25">
      <c r="A451" s="12">
        <v>1234643</v>
      </c>
      <c r="B451" s="12" t="s">
        <v>141</v>
      </c>
      <c r="C451" s="12" t="s">
        <v>19</v>
      </c>
      <c r="D451" s="12" t="s">
        <v>1331</v>
      </c>
      <c r="E451" s="13" t="s">
        <v>1332</v>
      </c>
      <c r="F451" s="18" t="s">
        <v>1333</v>
      </c>
      <c r="G451" s="14">
        <v>200</v>
      </c>
      <c r="H451" s="14">
        <f>IF(Tabla3[[#This Row],[Precio]]&gt;=1001,Tabla3[[#This Row],[Precio]]-(Tabla3[[#This Row],[Precio]]*2.5%),IF(Tabla3[[#This Row],[Precio]]&gt;=251,Tabla3[[#This Row],[Precio]]-(Tabla3[[#This Row],[Precio]]*2%),IF(Tabla3[[#This Row],[Precio]]&gt;=50,Tabla3[[#This Row],[Precio]]-(Tabla3[[#This Row],[Precio]]*0.5%),Tabla3[[#This Row],[Precio]])))</f>
        <v>199</v>
      </c>
      <c r="I451" s="15" t="str">
        <f>HYPERLINK(CONCATENATE("http://www.mercadopublico.cl/TiendaFicha/Ficha?idProducto=",Tabla3[[#This Row],[ID]]))</f>
        <v>http://www.mercadopublico.cl/TiendaFicha/Ficha?idProducto=1234643</v>
      </c>
      <c r="J451" s="15" t="str">
        <f>HYPERLINK(Tabla3[[#This Row],[Link1]],"Link")</f>
        <v>Link</v>
      </c>
    </row>
    <row r="452" spans="1:10" ht="48" customHeight="1" x14ac:dyDescent="0.25">
      <c r="A452" s="12">
        <v>1234644</v>
      </c>
      <c r="B452" s="12" t="s">
        <v>141</v>
      </c>
      <c r="C452" s="12" t="s">
        <v>19</v>
      </c>
      <c r="D452" s="12" t="s">
        <v>1334</v>
      </c>
      <c r="E452" s="13" t="s">
        <v>1332</v>
      </c>
      <c r="F452" s="18" t="s">
        <v>1335</v>
      </c>
      <c r="G452" s="14">
        <v>200</v>
      </c>
      <c r="H452" s="14">
        <f>IF(Tabla3[[#This Row],[Precio]]&gt;=1001,Tabla3[[#This Row],[Precio]]-(Tabla3[[#This Row],[Precio]]*2.5%),IF(Tabla3[[#This Row],[Precio]]&gt;=251,Tabla3[[#This Row],[Precio]]-(Tabla3[[#This Row],[Precio]]*2%),IF(Tabla3[[#This Row],[Precio]]&gt;=50,Tabla3[[#This Row],[Precio]]-(Tabla3[[#This Row],[Precio]]*0.5%),Tabla3[[#This Row],[Precio]])))</f>
        <v>199</v>
      </c>
      <c r="I452" s="15" t="str">
        <f>HYPERLINK(CONCATENATE("http://www.mercadopublico.cl/TiendaFicha/Ficha?idProducto=",Tabla3[[#This Row],[ID]]))</f>
        <v>http://www.mercadopublico.cl/TiendaFicha/Ficha?idProducto=1234644</v>
      </c>
      <c r="J452" s="15" t="str">
        <f>HYPERLINK(Tabla3[[#This Row],[Link1]],"Link")</f>
        <v>Link</v>
      </c>
    </row>
    <row r="453" spans="1:10" ht="48" customHeight="1" x14ac:dyDescent="0.25">
      <c r="A453" s="12">
        <v>1234645</v>
      </c>
      <c r="B453" s="12" t="s">
        <v>141</v>
      </c>
      <c r="C453" s="12" t="s">
        <v>19</v>
      </c>
      <c r="D453" s="12" t="s">
        <v>1336</v>
      </c>
      <c r="E453" s="13" t="s">
        <v>1332</v>
      </c>
      <c r="F453" s="18" t="s">
        <v>1337</v>
      </c>
      <c r="G453" s="14">
        <v>200</v>
      </c>
      <c r="H453" s="14">
        <f>IF(Tabla3[[#This Row],[Precio]]&gt;=1001,Tabla3[[#This Row],[Precio]]-(Tabla3[[#This Row],[Precio]]*2.5%),IF(Tabla3[[#This Row],[Precio]]&gt;=251,Tabla3[[#This Row],[Precio]]-(Tabla3[[#This Row],[Precio]]*2%),IF(Tabla3[[#This Row],[Precio]]&gt;=50,Tabla3[[#This Row],[Precio]]-(Tabla3[[#This Row],[Precio]]*0.5%),Tabla3[[#This Row],[Precio]])))</f>
        <v>199</v>
      </c>
      <c r="I453" s="15" t="str">
        <f>HYPERLINK(CONCATENATE("http://www.mercadopublico.cl/TiendaFicha/Ficha?idProducto=",Tabla3[[#This Row],[ID]]))</f>
        <v>http://www.mercadopublico.cl/TiendaFicha/Ficha?idProducto=1234645</v>
      </c>
      <c r="J453" s="15" t="str">
        <f>HYPERLINK(Tabla3[[#This Row],[Link1]],"Link")</f>
        <v>Link</v>
      </c>
    </row>
    <row r="454" spans="1:10" ht="48" customHeight="1" x14ac:dyDescent="0.25">
      <c r="A454" s="12">
        <v>1164668</v>
      </c>
      <c r="B454" s="12" t="s">
        <v>141</v>
      </c>
      <c r="C454" s="12" t="s">
        <v>41</v>
      </c>
      <c r="D454" s="12" t="s">
        <v>387</v>
      </c>
      <c r="E454" s="13" t="s">
        <v>873</v>
      </c>
      <c r="F454" s="18" t="s">
        <v>388</v>
      </c>
      <c r="G454" s="14">
        <v>194.72</v>
      </c>
      <c r="H454" s="14">
        <f>IF(Tabla3[[#This Row],[Precio]]&gt;=1001,Tabla3[[#This Row],[Precio]]-(Tabla3[[#This Row],[Precio]]*2.5%),IF(Tabla3[[#This Row],[Precio]]&gt;=251,Tabla3[[#This Row],[Precio]]-(Tabla3[[#This Row],[Precio]]*2%),IF(Tabla3[[#This Row],[Precio]]&gt;=50,Tabla3[[#This Row],[Precio]]-(Tabla3[[#This Row],[Precio]]*0.5%),Tabla3[[#This Row],[Precio]])))</f>
        <v>193.74639999999999</v>
      </c>
      <c r="I454" s="15" t="str">
        <f>HYPERLINK(CONCATENATE("http://www.mercadopublico.cl/TiendaFicha/Ficha?idProducto=",Tabla3[[#This Row],[ID]]))</f>
        <v>http://www.mercadopublico.cl/TiendaFicha/Ficha?idProducto=1164668</v>
      </c>
      <c r="J454" s="15" t="str">
        <f>HYPERLINK(Tabla3[[#This Row],[Link1]],"Link")</f>
        <v>Link</v>
      </c>
    </row>
    <row r="455" spans="1:10" ht="48" customHeight="1" x14ac:dyDescent="0.25">
      <c r="A455" s="12">
        <v>1164669</v>
      </c>
      <c r="B455" s="12" t="s">
        <v>141</v>
      </c>
      <c r="C455" s="12" t="s">
        <v>41</v>
      </c>
      <c r="D455" s="12" t="s">
        <v>389</v>
      </c>
      <c r="E455" s="13" t="s">
        <v>874</v>
      </c>
      <c r="F455" s="18" t="s">
        <v>390</v>
      </c>
      <c r="G455" s="14">
        <v>203.41</v>
      </c>
      <c r="H455" s="14">
        <f>IF(Tabla3[[#This Row],[Precio]]&gt;=1001,Tabla3[[#This Row],[Precio]]-(Tabla3[[#This Row],[Precio]]*2.5%),IF(Tabla3[[#This Row],[Precio]]&gt;=251,Tabla3[[#This Row],[Precio]]-(Tabla3[[#This Row],[Precio]]*2%),IF(Tabla3[[#This Row],[Precio]]&gt;=50,Tabla3[[#This Row],[Precio]]-(Tabla3[[#This Row],[Precio]]*0.5%),Tabla3[[#This Row],[Precio]])))</f>
        <v>202.39294999999998</v>
      </c>
      <c r="I455" s="15" t="str">
        <f>HYPERLINK(CONCATENATE("http://www.mercadopublico.cl/TiendaFicha/Ficha?idProducto=",Tabla3[[#This Row],[ID]]))</f>
        <v>http://www.mercadopublico.cl/TiendaFicha/Ficha?idProducto=1164669</v>
      </c>
      <c r="J455" s="15" t="str">
        <f>HYPERLINK(Tabla3[[#This Row],[Link1]],"Link")</f>
        <v>Link</v>
      </c>
    </row>
    <row r="456" spans="1:10" ht="48" customHeight="1" x14ac:dyDescent="0.25">
      <c r="A456" s="12">
        <v>1570187</v>
      </c>
      <c r="B456" s="12" t="s">
        <v>141</v>
      </c>
      <c r="C456" s="12" t="s">
        <v>54</v>
      </c>
      <c r="D456" s="12" t="s">
        <v>1451</v>
      </c>
      <c r="E456" s="13" t="s">
        <v>1452</v>
      </c>
      <c r="F456" s="18" t="s">
        <v>1546</v>
      </c>
      <c r="G456" s="14">
        <v>292</v>
      </c>
      <c r="H456" s="14">
        <f>IF(Tabla3[[#This Row],[Precio]]&gt;=1001,Tabla3[[#This Row],[Precio]]-(Tabla3[[#This Row],[Precio]]*2.5%),IF(Tabla3[[#This Row],[Precio]]&gt;=251,Tabla3[[#This Row],[Precio]]-(Tabla3[[#This Row],[Precio]]*2%),IF(Tabla3[[#This Row],[Precio]]&gt;=50,Tabla3[[#This Row],[Precio]]-(Tabla3[[#This Row],[Precio]]*0.5%),Tabla3[[#This Row],[Precio]])))</f>
        <v>286.16000000000003</v>
      </c>
      <c r="I456" s="15" t="str">
        <f>HYPERLINK(CONCATENATE("http://www.mercadopublico.cl/TiendaFicha/Ficha?idProducto=",Tabla3[[#This Row],[ID]]))</f>
        <v>http://www.mercadopublico.cl/TiendaFicha/Ficha?idProducto=1570187</v>
      </c>
      <c r="J456" s="15" t="str">
        <f>HYPERLINK(Tabla3[[#This Row],[Link1]],"Link")</f>
        <v>Link</v>
      </c>
    </row>
    <row r="457" spans="1:10" ht="48" customHeight="1" x14ac:dyDescent="0.25">
      <c r="A457" s="12">
        <v>1570188</v>
      </c>
      <c r="B457" s="12" t="s">
        <v>141</v>
      </c>
      <c r="C457" s="12" t="s">
        <v>54</v>
      </c>
      <c r="D457" s="12" t="s">
        <v>1453</v>
      </c>
      <c r="E457" s="13" t="s">
        <v>1454</v>
      </c>
      <c r="F457" s="18" t="s">
        <v>1547</v>
      </c>
      <c r="G457" s="14">
        <v>508</v>
      </c>
      <c r="H457" s="14">
        <f>IF(Tabla3[[#This Row],[Precio]]&gt;=1001,Tabla3[[#This Row],[Precio]]-(Tabla3[[#This Row],[Precio]]*2.5%),IF(Tabla3[[#This Row],[Precio]]&gt;=251,Tabla3[[#This Row],[Precio]]-(Tabla3[[#This Row],[Precio]]*2%),IF(Tabla3[[#This Row],[Precio]]&gt;=50,Tabla3[[#This Row],[Precio]]-(Tabla3[[#This Row],[Precio]]*0.5%),Tabla3[[#This Row],[Precio]])))</f>
        <v>497.84</v>
      </c>
      <c r="I457" s="15" t="str">
        <f>HYPERLINK(CONCATENATE("http://www.mercadopublico.cl/TiendaFicha/Ficha?idProducto=",Tabla3[[#This Row],[ID]]))</f>
        <v>http://www.mercadopublico.cl/TiendaFicha/Ficha?idProducto=1570188</v>
      </c>
      <c r="J457" s="15" t="str">
        <f>HYPERLINK(Tabla3[[#This Row],[Link1]],"Link")</f>
        <v>Link</v>
      </c>
    </row>
    <row r="458" spans="1:10" ht="48" customHeight="1" x14ac:dyDescent="0.25">
      <c r="A458" s="12">
        <v>1521244</v>
      </c>
      <c r="B458" s="12" t="s">
        <v>141</v>
      </c>
      <c r="C458" s="12" t="s">
        <v>54</v>
      </c>
      <c r="D458" s="12" t="s">
        <v>2000</v>
      </c>
      <c r="E458" s="13" t="s">
        <v>2001</v>
      </c>
      <c r="F458" s="18" t="s">
        <v>2002</v>
      </c>
      <c r="G458" s="14">
        <v>326.62</v>
      </c>
      <c r="H458" s="14">
        <f>IF(Tabla3[[#This Row],[Precio]]&gt;=1001,Tabla3[[#This Row],[Precio]]-(Tabla3[[#This Row],[Precio]]*2.5%),IF(Tabla3[[#This Row],[Precio]]&gt;=251,Tabla3[[#This Row],[Precio]]-(Tabla3[[#This Row],[Precio]]*2%),IF(Tabla3[[#This Row],[Precio]]&gt;=50,Tabla3[[#This Row],[Precio]]-(Tabla3[[#This Row],[Precio]]*0.5%),Tabla3[[#This Row],[Precio]])))</f>
        <v>320.08760000000001</v>
      </c>
      <c r="I458" s="15" t="str">
        <f>HYPERLINK(CONCATENATE("http://www.mercadopublico.cl/TiendaFicha/Ficha?idProducto=",Tabla3[[#This Row],[ID]]))</f>
        <v>http://www.mercadopublico.cl/TiendaFicha/Ficha?idProducto=1521244</v>
      </c>
      <c r="J458" s="15" t="str">
        <f>HYPERLINK(Tabla3[[#This Row],[Link1]],"Link")</f>
        <v>Link</v>
      </c>
    </row>
    <row r="459" spans="1:10" ht="48" customHeight="1" x14ac:dyDescent="0.25">
      <c r="A459" s="12">
        <v>1541076</v>
      </c>
      <c r="B459" s="12" t="s">
        <v>141</v>
      </c>
      <c r="C459" s="12" t="s">
        <v>54</v>
      </c>
      <c r="D459" s="12" t="s">
        <v>984</v>
      </c>
      <c r="E459" s="13" t="s">
        <v>985</v>
      </c>
      <c r="F459" s="18" t="s">
        <v>986</v>
      </c>
      <c r="G459" s="14">
        <v>1988.23</v>
      </c>
      <c r="H459" s="14">
        <f>IF(Tabla3[[#This Row],[Precio]]&gt;=1001,Tabla3[[#This Row],[Precio]]-(Tabla3[[#This Row],[Precio]]*2.5%),IF(Tabla3[[#This Row],[Precio]]&gt;=251,Tabla3[[#This Row],[Precio]]-(Tabla3[[#This Row],[Precio]]*2%),IF(Tabla3[[#This Row],[Precio]]&gt;=50,Tabla3[[#This Row],[Precio]]-(Tabla3[[#This Row],[Precio]]*0.5%),Tabla3[[#This Row],[Precio]])))</f>
        <v>1938.5242499999999</v>
      </c>
      <c r="I459" s="15" t="str">
        <f>HYPERLINK(CONCATENATE("http://www.mercadopublico.cl/TiendaFicha/Ficha?idProducto=",Tabla3[[#This Row],[ID]]))</f>
        <v>http://www.mercadopublico.cl/TiendaFicha/Ficha?idProducto=1541076</v>
      </c>
      <c r="J459" s="15" t="str">
        <f>HYPERLINK(Tabla3[[#This Row],[Link1]],"Link")</f>
        <v>Link</v>
      </c>
    </row>
    <row r="460" spans="1:10" ht="48" customHeight="1" x14ac:dyDescent="0.25">
      <c r="A460" s="12">
        <v>1515540</v>
      </c>
      <c r="B460" s="12" t="s">
        <v>141</v>
      </c>
      <c r="C460" s="12" t="s">
        <v>54</v>
      </c>
      <c r="D460" s="12" t="s">
        <v>475</v>
      </c>
      <c r="E460" s="13" t="s">
        <v>822</v>
      </c>
      <c r="F460" s="18" t="s">
        <v>476</v>
      </c>
      <c r="G460" s="14">
        <v>186</v>
      </c>
      <c r="H460" s="14">
        <f>IF(Tabla3[[#This Row],[Precio]]&gt;=1001,Tabla3[[#This Row],[Precio]]-(Tabla3[[#This Row],[Precio]]*2.5%),IF(Tabla3[[#This Row],[Precio]]&gt;=251,Tabla3[[#This Row],[Precio]]-(Tabla3[[#This Row],[Precio]]*2%),IF(Tabla3[[#This Row],[Precio]]&gt;=50,Tabla3[[#This Row],[Precio]]-(Tabla3[[#This Row],[Precio]]*0.5%),Tabla3[[#This Row],[Precio]])))</f>
        <v>185.07</v>
      </c>
      <c r="I460" s="15" t="str">
        <f>HYPERLINK(CONCATENATE("http://www.mercadopublico.cl/TiendaFicha/Ficha?idProducto=",Tabla3[[#This Row],[ID]]))</f>
        <v>http://www.mercadopublico.cl/TiendaFicha/Ficha?idProducto=1515540</v>
      </c>
      <c r="J460" s="15" t="str">
        <f>HYPERLINK(Tabla3[[#This Row],[Link1]],"Link")</f>
        <v>Link</v>
      </c>
    </row>
    <row r="461" spans="1:10" ht="48" customHeight="1" x14ac:dyDescent="0.25">
      <c r="A461" s="12">
        <v>1559719</v>
      </c>
      <c r="B461" s="12" t="s">
        <v>141</v>
      </c>
      <c r="C461" s="12" t="s">
        <v>54</v>
      </c>
      <c r="D461" s="12" t="s">
        <v>2096</v>
      </c>
      <c r="E461" s="13" t="s">
        <v>2097</v>
      </c>
      <c r="F461" s="18" t="s">
        <v>2268</v>
      </c>
      <c r="G461" s="14">
        <v>59.48</v>
      </c>
      <c r="H461" s="14">
        <f>IF(Tabla3[[#This Row],[Precio]]&gt;=1001,Tabla3[[#This Row],[Precio]]-(Tabla3[[#This Row],[Precio]]*2.5%),IF(Tabla3[[#This Row],[Precio]]&gt;=251,Tabla3[[#This Row],[Precio]]-(Tabla3[[#This Row],[Precio]]*2%),IF(Tabla3[[#This Row],[Precio]]&gt;=50,Tabla3[[#This Row],[Precio]]-(Tabla3[[#This Row],[Precio]]*0.5%),Tabla3[[#This Row],[Precio]])))</f>
        <v>59.182599999999994</v>
      </c>
      <c r="I461" s="15" t="str">
        <f>HYPERLINK(CONCATENATE("http://www.mercadopublico.cl/TiendaFicha/Ficha?idProducto=",Tabla3[[#This Row],[ID]]))</f>
        <v>http://www.mercadopublico.cl/TiendaFicha/Ficha?idProducto=1559719</v>
      </c>
      <c r="J461" s="15" t="str">
        <f>HYPERLINK(Tabla3[[#This Row],[Link1]],"Link")</f>
        <v>Link</v>
      </c>
    </row>
    <row r="462" spans="1:10" ht="48" customHeight="1" x14ac:dyDescent="0.25">
      <c r="A462" s="12">
        <v>1559720</v>
      </c>
      <c r="B462" s="12" t="s">
        <v>141</v>
      </c>
      <c r="C462" s="12" t="s">
        <v>54</v>
      </c>
      <c r="D462" s="12" t="s">
        <v>2098</v>
      </c>
      <c r="E462" s="13" t="s">
        <v>2099</v>
      </c>
      <c r="F462" s="18" t="s">
        <v>2269</v>
      </c>
      <c r="G462" s="14">
        <v>62.65</v>
      </c>
      <c r="H462" s="14">
        <f>IF(Tabla3[[#This Row],[Precio]]&gt;=1001,Tabla3[[#This Row],[Precio]]-(Tabla3[[#This Row],[Precio]]*2.5%),IF(Tabla3[[#This Row],[Precio]]&gt;=251,Tabla3[[#This Row],[Precio]]-(Tabla3[[#This Row],[Precio]]*2%),IF(Tabla3[[#This Row],[Precio]]&gt;=50,Tabla3[[#This Row],[Precio]]-(Tabla3[[#This Row],[Precio]]*0.5%),Tabla3[[#This Row],[Precio]])))</f>
        <v>62.336750000000002</v>
      </c>
      <c r="I462" s="15" t="str">
        <f>HYPERLINK(CONCATENATE("http://www.mercadopublico.cl/TiendaFicha/Ficha?idProducto=",Tabla3[[#This Row],[ID]]))</f>
        <v>http://www.mercadopublico.cl/TiendaFicha/Ficha?idProducto=1559720</v>
      </c>
      <c r="J462" s="15" t="str">
        <f>HYPERLINK(Tabla3[[#This Row],[Link1]],"Link")</f>
        <v>Link</v>
      </c>
    </row>
    <row r="463" spans="1:10" ht="48" customHeight="1" x14ac:dyDescent="0.25">
      <c r="A463" s="12">
        <v>1559721</v>
      </c>
      <c r="B463" s="12" t="s">
        <v>141</v>
      </c>
      <c r="C463" s="12" t="s">
        <v>54</v>
      </c>
      <c r="D463" s="12" t="s">
        <v>2100</v>
      </c>
      <c r="E463" s="13" t="s">
        <v>2101</v>
      </c>
      <c r="F463" s="18" t="s">
        <v>2270</v>
      </c>
      <c r="G463" s="14">
        <v>62.65</v>
      </c>
      <c r="H463" s="14">
        <f>IF(Tabla3[[#This Row],[Precio]]&gt;=1001,Tabla3[[#This Row],[Precio]]-(Tabla3[[#This Row],[Precio]]*2.5%),IF(Tabla3[[#This Row],[Precio]]&gt;=251,Tabla3[[#This Row],[Precio]]-(Tabla3[[#This Row],[Precio]]*2%),IF(Tabla3[[#This Row],[Precio]]&gt;=50,Tabla3[[#This Row],[Precio]]-(Tabla3[[#This Row],[Precio]]*0.5%),Tabla3[[#This Row],[Precio]])))</f>
        <v>62.336750000000002</v>
      </c>
      <c r="I463" s="15" t="str">
        <f>HYPERLINK(CONCATENATE("http://www.mercadopublico.cl/TiendaFicha/Ficha?idProducto=",Tabla3[[#This Row],[ID]]))</f>
        <v>http://www.mercadopublico.cl/TiendaFicha/Ficha?idProducto=1559721</v>
      </c>
      <c r="J463" s="15" t="str">
        <f>HYPERLINK(Tabla3[[#This Row],[Link1]],"Link")</f>
        <v>Link</v>
      </c>
    </row>
    <row r="464" spans="1:10" ht="48" customHeight="1" x14ac:dyDescent="0.25">
      <c r="A464" s="12">
        <v>1559722</v>
      </c>
      <c r="B464" s="12" t="s">
        <v>141</v>
      </c>
      <c r="C464" s="12" t="s">
        <v>54</v>
      </c>
      <c r="D464" s="12" t="s">
        <v>2102</v>
      </c>
      <c r="E464" s="13" t="s">
        <v>2103</v>
      </c>
      <c r="F464" s="18" t="s">
        <v>2271</v>
      </c>
      <c r="G464" s="14">
        <v>62.65</v>
      </c>
      <c r="H464" s="14">
        <f>IF(Tabla3[[#This Row],[Precio]]&gt;=1001,Tabla3[[#This Row],[Precio]]-(Tabla3[[#This Row],[Precio]]*2.5%),IF(Tabla3[[#This Row],[Precio]]&gt;=251,Tabla3[[#This Row],[Precio]]-(Tabla3[[#This Row],[Precio]]*2%),IF(Tabla3[[#This Row],[Precio]]&gt;=50,Tabla3[[#This Row],[Precio]]-(Tabla3[[#This Row],[Precio]]*0.5%),Tabla3[[#This Row],[Precio]])))</f>
        <v>62.336750000000002</v>
      </c>
      <c r="I464" s="15" t="str">
        <f>HYPERLINK(CONCATENATE("http://www.mercadopublico.cl/TiendaFicha/Ficha?idProducto=",Tabla3[[#This Row],[ID]]))</f>
        <v>http://www.mercadopublico.cl/TiendaFicha/Ficha?idProducto=1559722</v>
      </c>
      <c r="J464" s="15" t="str">
        <f>HYPERLINK(Tabla3[[#This Row],[Link1]],"Link")</f>
        <v>Link</v>
      </c>
    </row>
    <row r="465" spans="1:10" ht="48" customHeight="1" x14ac:dyDescent="0.25">
      <c r="A465" s="12">
        <v>1559723</v>
      </c>
      <c r="B465" s="12" t="s">
        <v>141</v>
      </c>
      <c r="C465" s="12" t="s">
        <v>54</v>
      </c>
      <c r="D465" s="12" t="s">
        <v>1571</v>
      </c>
      <c r="E465" s="13" t="s">
        <v>1572</v>
      </c>
      <c r="F465" s="18" t="s">
        <v>1556</v>
      </c>
      <c r="G465" s="14">
        <v>72.72</v>
      </c>
      <c r="H465" s="14">
        <f>IF(Tabla3[[#This Row],[Precio]]&gt;=1001,Tabla3[[#This Row],[Precio]]-(Tabla3[[#This Row],[Precio]]*2.5%),IF(Tabla3[[#This Row],[Precio]]&gt;=251,Tabla3[[#This Row],[Precio]]-(Tabla3[[#This Row],[Precio]]*2%),IF(Tabla3[[#This Row],[Precio]]&gt;=50,Tabla3[[#This Row],[Precio]]-(Tabla3[[#This Row],[Precio]]*0.5%),Tabla3[[#This Row],[Precio]])))</f>
        <v>72.356399999999994</v>
      </c>
      <c r="I465" s="15" t="str">
        <f>HYPERLINK(CONCATENATE("http://www.mercadopublico.cl/TiendaFicha/Ficha?idProducto=",Tabla3[[#This Row],[ID]]))</f>
        <v>http://www.mercadopublico.cl/TiendaFicha/Ficha?idProducto=1559723</v>
      </c>
      <c r="J465" s="15" t="str">
        <f>HYPERLINK(Tabla3[[#This Row],[Link1]],"Link")</f>
        <v>Link</v>
      </c>
    </row>
    <row r="466" spans="1:10" ht="48" customHeight="1" x14ac:dyDescent="0.25">
      <c r="A466" s="12">
        <v>1559724</v>
      </c>
      <c r="B466" s="12" t="s">
        <v>141</v>
      </c>
      <c r="C466" s="12" t="s">
        <v>54</v>
      </c>
      <c r="D466" s="12" t="s">
        <v>1573</v>
      </c>
      <c r="E466" s="13" t="s">
        <v>1574</v>
      </c>
      <c r="F466" s="18" t="s">
        <v>1556</v>
      </c>
      <c r="G466" s="14">
        <v>85.76</v>
      </c>
      <c r="H466" s="14">
        <f>IF(Tabla3[[#This Row],[Precio]]&gt;=1001,Tabla3[[#This Row],[Precio]]-(Tabla3[[#This Row],[Precio]]*2.5%),IF(Tabla3[[#This Row],[Precio]]&gt;=251,Tabla3[[#This Row],[Precio]]-(Tabla3[[#This Row],[Precio]]*2%),IF(Tabla3[[#This Row],[Precio]]&gt;=50,Tabla3[[#This Row],[Precio]]-(Tabla3[[#This Row],[Precio]]*0.5%),Tabla3[[#This Row],[Precio]])))</f>
        <v>85.33120000000001</v>
      </c>
      <c r="I466" s="15" t="str">
        <f>HYPERLINK(CONCATENATE("http://www.mercadopublico.cl/TiendaFicha/Ficha?idProducto=",Tabla3[[#This Row],[ID]]))</f>
        <v>http://www.mercadopublico.cl/TiendaFicha/Ficha?idProducto=1559724</v>
      </c>
      <c r="J466" s="15" t="str">
        <f>HYPERLINK(Tabla3[[#This Row],[Link1]],"Link")</f>
        <v>Link</v>
      </c>
    </row>
    <row r="467" spans="1:10" ht="48" customHeight="1" x14ac:dyDescent="0.25">
      <c r="A467" s="12">
        <v>1559727</v>
      </c>
      <c r="B467" s="12" t="s">
        <v>141</v>
      </c>
      <c r="C467" s="12" t="s">
        <v>54</v>
      </c>
      <c r="D467" s="12" t="s">
        <v>2104</v>
      </c>
      <c r="E467" s="13" t="s">
        <v>2105</v>
      </c>
      <c r="F467" s="18" t="s">
        <v>2272</v>
      </c>
      <c r="G467" s="14">
        <v>51.95</v>
      </c>
      <c r="H467" s="14">
        <f>IF(Tabla3[[#This Row],[Precio]]&gt;=1001,Tabla3[[#This Row],[Precio]]-(Tabla3[[#This Row],[Precio]]*2.5%),IF(Tabla3[[#This Row],[Precio]]&gt;=251,Tabla3[[#This Row],[Precio]]-(Tabla3[[#This Row],[Precio]]*2%),IF(Tabla3[[#This Row],[Precio]]&gt;=50,Tabla3[[#This Row],[Precio]]-(Tabla3[[#This Row],[Precio]]*0.5%),Tabla3[[#This Row],[Precio]])))</f>
        <v>51.690250000000006</v>
      </c>
      <c r="I467" s="15" t="str">
        <f>HYPERLINK(CONCATENATE("http://www.mercadopublico.cl/TiendaFicha/Ficha?idProducto=",Tabla3[[#This Row],[ID]]))</f>
        <v>http://www.mercadopublico.cl/TiendaFicha/Ficha?idProducto=1559727</v>
      </c>
      <c r="J467" s="15" t="str">
        <f>HYPERLINK(Tabla3[[#This Row],[Link1]],"Link")</f>
        <v>Link</v>
      </c>
    </row>
    <row r="468" spans="1:10" ht="48" customHeight="1" x14ac:dyDescent="0.25">
      <c r="A468" s="12">
        <v>1513857</v>
      </c>
      <c r="B468" s="12" t="s">
        <v>141</v>
      </c>
      <c r="C468" s="12" t="s">
        <v>54</v>
      </c>
      <c r="D468" s="12" t="s">
        <v>973</v>
      </c>
      <c r="E468" s="13" t="s">
        <v>974</v>
      </c>
      <c r="F468" s="18" t="s">
        <v>975</v>
      </c>
      <c r="G468" s="14">
        <v>703.52</v>
      </c>
      <c r="H468" s="14">
        <f>IF(Tabla3[[#This Row],[Precio]]&gt;=1001,Tabla3[[#This Row],[Precio]]-(Tabla3[[#This Row],[Precio]]*2.5%),IF(Tabla3[[#This Row],[Precio]]&gt;=251,Tabla3[[#This Row],[Precio]]-(Tabla3[[#This Row],[Precio]]*2%),IF(Tabla3[[#This Row],[Precio]]&gt;=50,Tabla3[[#This Row],[Precio]]-(Tabla3[[#This Row],[Precio]]*0.5%),Tabla3[[#This Row],[Precio]])))</f>
        <v>689.44960000000003</v>
      </c>
      <c r="I468" s="15" t="str">
        <f>HYPERLINK(CONCATENATE("http://www.mercadopublico.cl/TiendaFicha/Ficha?idProducto=",Tabla3[[#This Row],[ID]]))</f>
        <v>http://www.mercadopublico.cl/TiendaFicha/Ficha?idProducto=1513857</v>
      </c>
      <c r="J468" s="15" t="str">
        <f>HYPERLINK(Tabla3[[#This Row],[Link1]],"Link")</f>
        <v>Link</v>
      </c>
    </row>
    <row r="469" spans="1:10" ht="48" customHeight="1" x14ac:dyDescent="0.25">
      <c r="A469" s="12">
        <v>1512469</v>
      </c>
      <c r="B469" s="12" t="s">
        <v>141</v>
      </c>
      <c r="C469" s="12" t="s">
        <v>54</v>
      </c>
      <c r="D469" s="12" t="s">
        <v>823</v>
      </c>
      <c r="E469" s="13" t="s">
        <v>824</v>
      </c>
      <c r="F469" s="18" t="s">
        <v>921</v>
      </c>
      <c r="G469" s="14">
        <v>203.41</v>
      </c>
      <c r="H469" s="14">
        <f>IF(Tabla3[[#This Row],[Precio]]&gt;=1001,Tabla3[[#This Row],[Precio]]-(Tabla3[[#This Row],[Precio]]*2.5%),IF(Tabla3[[#This Row],[Precio]]&gt;=251,Tabla3[[#This Row],[Precio]]-(Tabla3[[#This Row],[Precio]]*2%),IF(Tabla3[[#This Row],[Precio]]&gt;=50,Tabla3[[#This Row],[Precio]]-(Tabla3[[#This Row],[Precio]]*0.5%),Tabla3[[#This Row],[Precio]])))</f>
        <v>202.39294999999998</v>
      </c>
      <c r="I469" s="15" t="str">
        <f>HYPERLINK(CONCATENATE("http://www.mercadopublico.cl/TiendaFicha/Ficha?idProducto=",Tabla3[[#This Row],[ID]]))</f>
        <v>http://www.mercadopublico.cl/TiendaFicha/Ficha?idProducto=1512469</v>
      </c>
      <c r="J469" s="15" t="str">
        <f>HYPERLINK(Tabla3[[#This Row],[Link1]],"Link")</f>
        <v>Link</v>
      </c>
    </row>
    <row r="470" spans="1:10" ht="48" customHeight="1" x14ac:dyDescent="0.25">
      <c r="A470" s="12">
        <v>1512470</v>
      </c>
      <c r="B470" s="12" t="s">
        <v>141</v>
      </c>
      <c r="C470" s="12" t="s">
        <v>54</v>
      </c>
      <c r="D470" s="12" t="s">
        <v>970</v>
      </c>
      <c r="E470" s="13" t="s">
        <v>971</v>
      </c>
      <c r="F470" s="18" t="s">
        <v>972</v>
      </c>
      <c r="G470" s="14">
        <v>103.08</v>
      </c>
      <c r="H470" s="14">
        <f>IF(Tabla3[[#This Row],[Precio]]&gt;=1001,Tabla3[[#This Row],[Precio]]-(Tabla3[[#This Row],[Precio]]*2.5%),IF(Tabla3[[#This Row],[Precio]]&gt;=251,Tabla3[[#This Row],[Precio]]-(Tabla3[[#This Row],[Precio]]*2%),IF(Tabla3[[#This Row],[Precio]]&gt;=50,Tabla3[[#This Row],[Precio]]-(Tabla3[[#This Row],[Precio]]*0.5%),Tabla3[[#This Row],[Precio]])))</f>
        <v>102.5646</v>
      </c>
      <c r="I470" s="15" t="str">
        <f>HYPERLINK(CONCATENATE("http://www.mercadopublico.cl/TiendaFicha/Ficha?idProducto=",Tabla3[[#This Row],[ID]]))</f>
        <v>http://www.mercadopublico.cl/TiendaFicha/Ficha?idProducto=1512470</v>
      </c>
      <c r="J470" s="15" t="str">
        <f>HYPERLINK(Tabla3[[#This Row],[Link1]],"Link")</f>
        <v>Link</v>
      </c>
    </row>
    <row r="471" spans="1:10" ht="48" customHeight="1" x14ac:dyDescent="0.25">
      <c r="A471" s="12">
        <v>1512471</v>
      </c>
      <c r="B471" s="12" t="s">
        <v>141</v>
      </c>
      <c r="C471" s="12" t="s">
        <v>54</v>
      </c>
      <c r="D471" s="12" t="s">
        <v>1969</v>
      </c>
      <c r="E471" s="13" t="s">
        <v>1970</v>
      </c>
      <c r="F471" s="18" t="s">
        <v>1971</v>
      </c>
      <c r="G471" s="14">
        <v>168.11</v>
      </c>
      <c r="H471" s="14">
        <f>IF(Tabla3[[#This Row],[Precio]]&gt;=1001,Tabla3[[#This Row],[Precio]]-(Tabla3[[#This Row],[Precio]]*2.5%),IF(Tabla3[[#This Row],[Precio]]&gt;=251,Tabla3[[#This Row],[Precio]]-(Tabla3[[#This Row],[Precio]]*2%),IF(Tabla3[[#This Row],[Precio]]&gt;=50,Tabla3[[#This Row],[Precio]]-(Tabla3[[#This Row],[Precio]]*0.5%),Tabla3[[#This Row],[Precio]])))</f>
        <v>167.26945000000001</v>
      </c>
      <c r="I471" s="15" t="str">
        <f>HYPERLINK(CONCATENATE("http://www.mercadopublico.cl/TiendaFicha/Ficha?idProducto=",Tabla3[[#This Row],[ID]]))</f>
        <v>http://www.mercadopublico.cl/TiendaFicha/Ficha?idProducto=1512471</v>
      </c>
      <c r="J471" s="15" t="str">
        <f>HYPERLINK(Tabla3[[#This Row],[Link1]],"Link")</f>
        <v>Link</v>
      </c>
    </row>
    <row r="472" spans="1:10" ht="48" customHeight="1" x14ac:dyDescent="0.25">
      <c r="A472" s="12">
        <v>1512472</v>
      </c>
      <c r="B472" s="12" t="s">
        <v>141</v>
      </c>
      <c r="C472" s="12" t="s">
        <v>54</v>
      </c>
      <c r="D472" s="12" t="s">
        <v>1972</v>
      </c>
      <c r="E472" s="13" t="s">
        <v>1973</v>
      </c>
      <c r="F472" s="18" t="s">
        <v>1974</v>
      </c>
      <c r="G472" s="14">
        <v>169.85</v>
      </c>
      <c r="H472" s="14">
        <f>IF(Tabla3[[#This Row],[Precio]]&gt;=1001,Tabla3[[#This Row],[Precio]]-(Tabla3[[#This Row],[Precio]]*2.5%),IF(Tabla3[[#This Row],[Precio]]&gt;=251,Tabla3[[#This Row],[Precio]]-(Tabla3[[#This Row],[Precio]]*2%),IF(Tabla3[[#This Row],[Precio]]&gt;=50,Tabla3[[#This Row],[Precio]]-(Tabla3[[#This Row],[Precio]]*0.5%),Tabla3[[#This Row],[Precio]])))</f>
        <v>169.00074999999998</v>
      </c>
      <c r="I472" s="15" t="str">
        <f>HYPERLINK(CONCATENATE("http://www.mercadopublico.cl/TiendaFicha/Ficha?idProducto=",Tabla3[[#This Row],[ID]]))</f>
        <v>http://www.mercadopublico.cl/TiendaFicha/Ficha?idProducto=1512472</v>
      </c>
      <c r="J472" s="15" t="str">
        <f>HYPERLINK(Tabla3[[#This Row],[Link1]],"Link")</f>
        <v>Link</v>
      </c>
    </row>
    <row r="473" spans="1:10" ht="48" customHeight="1" x14ac:dyDescent="0.25">
      <c r="A473" s="12">
        <v>1513862</v>
      </c>
      <c r="B473" s="12" t="s">
        <v>141</v>
      </c>
      <c r="C473" s="12" t="s">
        <v>54</v>
      </c>
      <c r="D473" s="12" t="s">
        <v>976</v>
      </c>
      <c r="E473" s="13" t="s">
        <v>977</v>
      </c>
      <c r="F473" s="18" t="s">
        <v>978</v>
      </c>
      <c r="G473" s="14">
        <v>703.52</v>
      </c>
      <c r="H473" s="14">
        <f>IF(Tabla3[[#This Row],[Precio]]&gt;=1001,Tabla3[[#This Row],[Precio]]-(Tabla3[[#This Row],[Precio]]*2.5%),IF(Tabla3[[#This Row],[Precio]]&gt;=251,Tabla3[[#This Row],[Precio]]-(Tabla3[[#This Row],[Precio]]*2%),IF(Tabla3[[#This Row],[Precio]]&gt;=50,Tabla3[[#This Row],[Precio]]-(Tabla3[[#This Row],[Precio]]*0.5%),Tabla3[[#This Row],[Precio]])))</f>
        <v>689.44960000000003</v>
      </c>
      <c r="I473" s="15" t="str">
        <f>HYPERLINK(CONCATENATE("http://www.mercadopublico.cl/TiendaFicha/Ficha?idProducto=",Tabla3[[#This Row],[ID]]))</f>
        <v>http://www.mercadopublico.cl/TiendaFicha/Ficha?idProducto=1513862</v>
      </c>
      <c r="J473" s="15" t="str">
        <f>HYPERLINK(Tabla3[[#This Row],[Link1]],"Link")</f>
        <v>Link</v>
      </c>
    </row>
    <row r="474" spans="1:10" ht="48" customHeight="1" x14ac:dyDescent="0.25">
      <c r="A474" s="12">
        <v>1513866</v>
      </c>
      <c r="B474" s="12" t="s">
        <v>141</v>
      </c>
      <c r="C474" s="12" t="s">
        <v>54</v>
      </c>
      <c r="D474" s="12" t="s">
        <v>1975</v>
      </c>
      <c r="E474" s="13" t="s">
        <v>1976</v>
      </c>
      <c r="F474" s="18" t="s">
        <v>1977</v>
      </c>
      <c r="G474" s="14">
        <v>529.20000000000005</v>
      </c>
      <c r="H474" s="14">
        <f>IF(Tabla3[[#This Row],[Precio]]&gt;=1001,Tabla3[[#This Row],[Precio]]-(Tabla3[[#This Row],[Precio]]*2.5%),IF(Tabla3[[#This Row],[Precio]]&gt;=251,Tabla3[[#This Row],[Precio]]-(Tabla3[[#This Row],[Precio]]*2%),IF(Tabla3[[#This Row],[Precio]]&gt;=50,Tabla3[[#This Row],[Precio]]-(Tabla3[[#This Row],[Precio]]*0.5%),Tabla3[[#This Row],[Precio]])))</f>
        <v>518.6160000000001</v>
      </c>
      <c r="I474" s="15" t="str">
        <f>HYPERLINK(CONCATENATE("http://www.mercadopublico.cl/TiendaFicha/Ficha?idProducto=",Tabla3[[#This Row],[ID]]))</f>
        <v>http://www.mercadopublico.cl/TiendaFicha/Ficha?idProducto=1513866</v>
      </c>
      <c r="J474" s="15" t="str">
        <f>HYPERLINK(Tabla3[[#This Row],[Link1]],"Link")</f>
        <v>Link</v>
      </c>
    </row>
    <row r="475" spans="1:10" ht="48" customHeight="1" x14ac:dyDescent="0.25">
      <c r="A475" s="12">
        <v>1513868</v>
      </c>
      <c r="B475" s="12" t="s">
        <v>141</v>
      </c>
      <c r="C475" s="12" t="s">
        <v>54</v>
      </c>
      <c r="D475" s="12" t="s">
        <v>1978</v>
      </c>
      <c r="E475" s="13" t="s">
        <v>1979</v>
      </c>
      <c r="F475" s="18" t="s">
        <v>1980</v>
      </c>
      <c r="G475" s="14">
        <v>316.61</v>
      </c>
      <c r="H475" s="14">
        <f>IF(Tabla3[[#This Row],[Precio]]&gt;=1001,Tabla3[[#This Row],[Precio]]-(Tabla3[[#This Row],[Precio]]*2.5%),IF(Tabla3[[#This Row],[Precio]]&gt;=251,Tabla3[[#This Row],[Precio]]-(Tabla3[[#This Row],[Precio]]*2%),IF(Tabla3[[#This Row],[Precio]]&gt;=50,Tabla3[[#This Row],[Precio]]-(Tabla3[[#This Row],[Precio]]*0.5%),Tabla3[[#This Row],[Precio]])))</f>
        <v>310.27780000000001</v>
      </c>
      <c r="I475" s="15" t="str">
        <f>HYPERLINK(CONCATENATE("http://www.mercadopublico.cl/TiendaFicha/Ficha?idProducto=",Tabla3[[#This Row],[ID]]))</f>
        <v>http://www.mercadopublico.cl/TiendaFicha/Ficha?idProducto=1513868</v>
      </c>
      <c r="J475" s="15" t="str">
        <f>HYPERLINK(Tabla3[[#This Row],[Link1]],"Link")</f>
        <v>Link</v>
      </c>
    </row>
    <row r="476" spans="1:10" ht="48" customHeight="1" x14ac:dyDescent="0.25">
      <c r="A476" s="12">
        <v>1513870</v>
      </c>
      <c r="B476" s="12" t="s">
        <v>141</v>
      </c>
      <c r="C476" s="12" t="s">
        <v>54</v>
      </c>
      <c r="D476" s="12" t="s">
        <v>979</v>
      </c>
      <c r="E476" s="13" t="s">
        <v>980</v>
      </c>
      <c r="F476" s="18" t="s">
        <v>981</v>
      </c>
      <c r="G476" s="14">
        <v>498.64</v>
      </c>
      <c r="H476" s="14">
        <f>IF(Tabla3[[#This Row],[Precio]]&gt;=1001,Tabla3[[#This Row],[Precio]]-(Tabla3[[#This Row],[Precio]]*2.5%),IF(Tabla3[[#This Row],[Precio]]&gt;=251,Tabla3[[#This Row],[Precio]]-(Tabla3[[#This Row],[Precio]]*2%),IF(Tabla3[[#This Row],[Precio]]&gt;=50,Tabla3[[#This Row],[Precio]]-(Tabla3[[#This Row],[Precio]]*0.5%),Tabla3[[#This Row],[Precio]])))</f>
        <v>488.66719999999998</v>
      </c>
      <c r="I476" s="15" t="str">
        <f>HYPERLINK(CONCATENATE("http://www.mercadopublico.cl/TiendaFicha/Ficha?idProducto=",Tabla3[[#This Row],[ID]]))</f>
        <v>http://www.mercadopublico.cl/TiendaFicha/Ficha?idProducto=1513870</v>
      </c>
      <c r="J476" s="15" t="str">
        <f>HYPERLINK(Tabla3[[#This Row],[Link1]],"Link")</f>
        <v>Link</v>
      </c>
    </row>
    <row r="477" spans="1:10" ht="48" customHeight="1" x14ac:dyDescent="0.25">
      <c r="A477" s="12">
        <v>1513872</v>
      </c>
      <c r="B477" s="12" t="s">
        <v>141</v>
      </c>
      <c r="C477" s="12" t="s">
        <v>54</v>
      </c>
      <c r="D477" s="12" t="s">
        <v>1981</v>
      </c>
      <c r="E477" s="13" t="s">
        <v>1982</v>
      </c>
      <c r="F477" s="18" t="s">
        <v>1983</v>
      </c>
      <c r="G477" s="14">
        <v>319.49</v>
      </c>
      <c r="H477" s="14">
        <f>IF(Tabla3[[#This Row],[Precio]]&gt;=1001,Tabla3[[#This Row],[Precio]]-(Tabla3[[#This Row],[Precio]]*2.5%),IF(Tabla3[[#This Row],[Precio]]&gt;=251,Tabla3[[#This Row],[Precio]]-(Tabla3[[#This Row],[Precio]]*2%),IF(Tabla3[[#This Row],[Precio]]&gt;=50,Tabla3[[#This Row],[Precio]]-(Tabla3[[#This Row],[Precio]]*0.5%),Tabla3[[#This Row],[Precio]])))</f>
        <v>313.10020000000003</v>
      </c>
      <c r="I477" s="15" t="str">
        <f>HYPERLINK(CONCATENATE("http://www.mercadopublico.cl/TiendaFicha/Ficha?idProducto=",Tabla3[[#This Row],[ID]]))</f>
        <v>http://www.mercadopublico.cl/TiendaFicha/Ficha?idProducto=1513872</v>
      </c>
      <c r="J477" s="15" t="str">
        <f>HYPERLINK(Tabla3[[#This Row],[Link1]],"Link")</f>
        <v>Link</v>
      </c>
    </row>
    <row r="478" spans="1:10" ht="48" customHeight="1" x14ac:dyDescent="0.25">
      <c r="A478" s="12">
        <v>1513873</v>
      </c>
      <c r="B478" s="12" t="s">
        <v>141</v>
      </c>
      <c r="C478" s="12" t="s">
        <v>54</v>
      </c>
      <c r="D478" s="12" t="s">
        <v>1984</v>
      </c>
      <c r="E478" s="13" t="s">
        <v>1985</v>
      </c>
      <c r="F478" s="18" t="s">
        <v>1986</v>
      </c>
      <c r="G478" s="14">
        <v>301.3</v>
      </c>
      <c r="H478" s="14">
        <f>IF(Tabla3[[#This Row],[Precio]]&gt;=1001,Tabla3[[#This Row],[Precio]]-(Tabla3[[#This Row],[Precio]]*2.5%),IF(Tabla3[[#This Row],[Precio]]&gt;=251,Tabla3[[#This Row],[Precio]]-(Tabla3[[#This Row],[Precio]]*2%),IF(Tabla3[[#This Row],[Precio]]&gt;=50,Tabla3[[#This Row],[Precio]]-(Tabla3[[#This Row],[Precio]]*0.5%),Tabla3[[#This Row],[Precio]])))</f>
        <v>295.274</v>
      </c>
      <c r="I478" s="15" t="str">
        <f>HYPERLINK(CONCATENATE("http://www.mercadopublico.cl/TiendaFicha/Ficha?idProducto=",Tabla3[[#This Row],[ID]]))</f>
        <v>http://www.mercadopublico.cl/TiendaFicha/Ficha?idProducto=1513873</v>
      </c>
      <c r="J478" s="15" t="str">
        <f>HYPERLINK(Tabla3[[#This Row],[Link1]],"Link")</f>
        <v>Link</v>
      </c>
    </row>
    <row r="479" spans="1:10" ht="48" customHeight="1" x14ac:dyDescent="0.25">
      <c r="A479" s="12">
        <v>1513875</v>
      </c>
      <c r="B479" s="12" t="s">
        <v>141</v>
      </c>
      <c r="C479" s="12" t="s">
        <v>54</v>
      </c>
      <c r="D479" s="12" t="s">
        <v>1987</v>
      </c>
      <c r="E479" s="13" t="s">
        <v>2094</v>
      </c>
      <c r="F479" s="18" t="s">
        <v>1988</v>
      </c>
      <c r="G479" s="14">
        <v>255.48</v>
      </c>
      <c r="H479" s="14">
        <f>IF(Tabla3[[#This Row],[Precio]]&gt;=1001,Tabla3[[#This Row],[Precio]]-(Tabla3[[#This Row],[Precio]]*2.5%),IF(Tabla3[[#This Row],[Precio]]&gt;=251,Tabla3[[#This Row],[Precio]]-(Tabla3[[#This Row],[Precio]]*2%),IF(Tabla3[[#This Row],[Precio]]&gt;=50,Tabla3[[#This Row],[Precio]]-(Tabla3[[#This Row],[Precio]]*0.5%),Tabla3[[#This Row],[Precio]])))</f>
        <v>250.37039999999999</v>
      </c>
      <c r="I479" s="15" t="str">
        <f>HYPERLINK(CONCATENATE("http://www.mercadopublico.cl/TiendaFicha/Ficha?idProducto=",Tabla3[[#This Row],[ID]]))</f>
        <v>http://www.mercadopublico.cl/TiendaFicha/Ficha?idProducto=1513875</v>
      </c>
      <c r="J479" s="15" t="str">
        <f>HYPERLINK(Tabla3[[#This Row],[Link1]],"Link")</f>
        <v>Link</v>
      </c>
    </row>
    <row r="480" spans="1:10" ht="48" customHeight="1" x14ac:dyDescent="0.25">
      <c r="A480" s="12">
        <v>1513876</v>
      </c>
      <c r="B480" s="12" t="s">
        <v>141</v>
      </c>
      <c r="C480" s="12" t="s">
        <v>54</v>
      </c>
      <c r="D480" s="12" t="s">
        <v>982</v>
      </c>
      <c r="E480" s="13" t="s">
        <v>983</v>
      </c>
      <c r="F480" s="18" t="s">
        <v>972</v>
      </c>
      <c r="G480" s="14">
        <v>103.08</v>
      </c>
      <c r="H480" s="14">
        <f>IF(Tabla3[[#This Row],[Precio]]&gt;=1001,Tabla3[[#This Row],[Precio]]-(Tabla3[[#This Row],[Precio]]*2.5%),IF(Tabla3[[#This Row],[Precio]]&gt;=251,Tabla3[[#This Row],[Precio]]-(Tabla3[[#This Row],[Precio]]*2%),IF(Tabla3[[#This Row],[Precio]]&gt;=50,Tabla3[[#This Row],[Precio]]-(Tabla3[[#This Row],[Precio]]*0.5%),Tabla3[[#This Row],[Precio]])))</f>
        <v>102.5646</v>
      </c>
      <c r="I480" s="15" t="str">
        <f>HYPERLINK(CONCATENATE("http://www.mercadopublico.cl/TiendaFicha/Ficha?idProducto=",Tabla3[[#This Row],[ID]]))</f>
        <v>http://www.mercadopublico.cl/TiendaFicha/Ficha?idProducto=1513876</v>
      </c>
      <c r="J480" s="15" t="str">
        <f>HYPERLINK(Tabla3[[#This Row],[Link1]],"Link")</f>
        <v>Link</v>
      </c>
    </row>
    <row r="481" spans="1:10" ht="48" customHeight="1" x14ac:dyDescent="0.25">
      <c r="A481" s="12">
        <v>1376755</v>
      </c>
      <c r="B481" s="12" t="s">
        <v>141</v>
      </c>
      <c r="C481" s="12" t="s">
        <v>54</v>
      </c>
      <c r="D481" s="12" t="s">
        <v>1103</v>
      </c>
      <c r="E481" s="13" t="s">
        <v>1104</v>
      </c>
      <c r="F481" s="18" t="s">
        <v>1243</v>
      </c>
      <c r="G481" s="14">
        <v>61.17</v>
      </c>
      <c r="H481" s="14">
        <f>IF(Tabla3[[#This Row],[Precio]]&gt;=1001,Tabla3[[#This Row],[Precio]]-(Tabla3[[#This Row],[Precio]]*2.5%),IF(Tabla3[[#This Row],[Precio]]&gt;=251,Tabla3[[#This Row],[Precio]]-(Tabla3[[#This Row],[Precio]]*2%),IF(Tabla3[[#This Row],[Precio]]&gt;=50,Tabla3[[#This Row],[Precio]]-(Tabla3[[#This Row],[Precio]]*0.5%),Tabla3[[#This Row],[Precio]])))</f>
        <v>60.864150000000002</v>
      </c>
      <c r="I481" s="15" t="str">
        <f>HYPERLINK(CONCATENATE("http://www.mercadopublico.cl/TiendaFicha/Ficha?idProducto=",Tabla3[[#This Row],[ID]]))</f>
        <v>http://www.mercadopublico.cl/TiendaFicha/Ficha?idProducto=1376755</v>
      </c>
      <c r="J481" s="15" t="str">
        <f>HYPERLINK(Tabla3[[#This Row],[Link1]],"Link")</f>
        <v>Link</v>
      </c>
    </row>
    <row r="482" spans="1:10" ht="48" customHeight="1" x14ac:dyDescent="0.25">
      <c r="A482" s="12">
        <v>1376756</v>
      </c>
      <c r="B482" s="12" t="s">
        <v>141</v>
      </c>
      <c r="C482" s="12" t="s">
        <v>54</v>
      </c>
      <c r="D482" s="12" t="s">
        <v>1105</v>
      </c>
      <c r="E482" s="13" t="s">
        <v>1106</v>
      </c>
      <c r="F482" s="18" t="s">
        <v>1244</v>
      </c>
      <c r="G482" s="14">
        <v>73.239999999999995</v>
      </c>
      <c r="H482" s="14">
        <f>IF(Tabla3[[#This Row],[Precio]]&gt;=1001,Tabla3[[#This Row],[Precio]]-(Tabla3[[#This Row],[Precio]]*2.5%),IF(Tabla3[[#This Row],[Precio]]&gt;=251,Tabla3[[#This Row],[Precio]]-(Tabla3[[#This Row],[Precio]]*2%),IF(Tabla3[[#This Row],[Precio]]&gt;=50,Tabla3[[#This Row],[Precio]]-(Tabla3[[#This Row],[Precio]]*0.5%),Tabla3[[#This Row],[Precio]])))</f>
        <v>72.873799999999989</v>
      </c>
      <c r="I482" s="15" t="str">
        <f>HYPERLINK(CONCATENATE("http://www.mercadopublico.cl/TiendaFicha/Ficha?idProducto=",Tabla3[[#This Row],[ID]]))</f>
        <v>http://www.mercadopublico.cl/TiendaFicha/Ficha?idProducto=1376756</v>
      </c>
      <c r="J482" s="15" t="str">
        <f>HYPERLINK(Tabla3[[#This Row],[Link1]],"Link")</f>
        <v>Link</v>
      </c>
    </row>
    <row r="483" spans="1:10" ht="48" customHeight="1" x14ac:dyDescent="0.25">
      <c r="A483" s="12">
        <v>1376757</v>
      </c>
      <c r="B483" s="12" t="s">
        <v>141</v>
      </c>
      <c r="C483" s="12" t="s">
        <v>54</v>
      </c>
      <c r="D483" s="12" t="s">
        <v>1107</v>
      </c>
      <c r="E483" s="13" t="s">
        <v>1108</v>
      </c>
      <c r="F483" s="18" t="s">
        <v>1245</v>
      </c>
      <c r="G483" s="14">
        <v>68.09</v>
      </c>
      <c r="H483" s="14">
        <f>IF(Tabla3[[#This Row],[Precio]]&gt;=1001,Tabla3[[#This Row],[Precio]]-(Tabla3[[#This Row],[Precio]]*2.5%),IF(Tabla3[[#This Row],[Precio]]&gt;=251,Tabla3[[#This Row],[Precio]]-(Tabla3[[#This Row],[Precio]]*2%),IF(Tabla3[[#This Row],[Precio]]&gt;=50,Tabla3[[#This Row],[Precio]]-(Tabla3[[#This Row],[Precio]]*0.5%),Tabla3[[#This Row],[Precio]])))</f>
        <v>67.749549999999999</v>
      </c>
      <c r="I483" s="15" t="str">
        <f>HYPERLINK(CONCATENATE("http://www.mercadopublico.cl/TiendaFicha/Ficha?idProducto=",Tabla3[[#This Row],[ID]]))</f>
        <v>http://www.mercadopublico.cl/TiendaFicha/Ficha?idProducto=1376757</v>
      </c>
      <c r="J483" s="15" t="str">
        <f>HYPERLINK(Tabla3[[#This Row],[Link1]],"Link")</f>
        <v>Link</v>
      </c>
    </row>
    <row r="484" spans="1:10" ht="48" customHeight="1" x14ac:dyDescent="0.25">
      <c r="A484" s="12">
        <v>1342432</v>
      </c>
      <c r="B484" s="12" t="s">
        <v>141</v>
      </c>
      <c r="C484" s="12" t="s">
        <v>54</v>
      </c>
      <c r="D484" s="12" t="s">
        <v>1953</v>
      </c>
      <c r="E484" s="13" t="s">
        <v>1954</v>
      </c>
      <c r="F484" s="18" t="s">
        <v>1955</v>
      </c>
      <c r="G484" s="14">
        <v>94.71</v>
      </c>
      <c r="H484" s="14">
        <f>IF(Tabla3[[#This Row],[Precio]]&gt;=1001,Tabla3[[#This Row],[Precio]]-(Tabla3[[#This Row],[Precio]]*2.5%),IF(Tabla3[[#This Row],[Precio]]&gt;=251,Tabla3[[#This Row],[Precio]]-(Tabla3[[#This Row],[Precio]]*2%),IF(Tabla3[[#This Row],[Precio]]&gt;=50,Tabla3[[#This Row],[Precio]]-(Tabla3[[#This Row],[Precio]]*0.5%),Tabla3[[#This Row],[Precio]])))</f>
        <v>94.236449999999991</v>
      </c>
      <c r="I484" s="15" t="str">
        <f>HYPERLINK(CONCATENATE("http://www.mercadopublico.cl/TiendaFicha/Ficha?idProducto=",Tabla3[[#This Row],[ID]]))</f>
        <v>http://www.mercadopublico.cl/TiendaFicha/Ficha?idProducto=1342432</v>
      </c>
      <c r="J484" s="15" t="str">
        <f>HYPERLINK(Tabla3[[#This Row],[Link1]],"Link")</f>
        <v>Link</v>
      </c>
    </row>
    <row r="485" spans="1:10" ht="48" customHeight="1" x14ac:dyDescent="0.25">
      <c r="A485" s="12">
        <v>1333939</v>
      </c>
      <c r="B485" s="12" t="s">
        <v>141</v>
      </c>
      <c r="C485" s="12" t="s">
        <v>54</v>
      </c>
      <c r="D485" s="12" t="s">
        <v>1951</v>
      </c>
      <c r="E485" s="13" t="s">
        <v>2128</v>
      </c>
      <c r="F485" s="18" t="s">
        <v>1952</v>
      </c>
      <c r="G485" s="14">
        <v>360.19</v>
      </c>
      <c r="H485" s="14">
        <f>IF(Tabla3[[#This Row],[Precio]]&gt;=1001,Tabla3[[#This Row],[Precio]]-(Tabla3[[#This Row],[Precio]]*2.5%),IF(Tabla3[[#This Row],[Precio]]&gt;=251,Tabla3[[#This Row],[Precio]]-(Tabla3[[#This Row],[Precio]]*2%),IF(Tabla3[[#This Row],[Precio]]&gt;=50,Tabla3[[#This Row],[Precio]]-(Tabla3[[#This Row],[Precio]]*0.5%),Tabla3[[#This Row],[Precio]])))</f>
        <v>352.9862</v>
      </c>
      <c r="I485" s="15" t="str">
        <f>HYPERLINK(CONCATENATE("http://www.mercadopublico.cl/TiendaFicha/Ficha?idProducto=",Tabla3[[#This Row],[ID]]))</f>
        <v>http://www.mercadopublico.cl/TiendaFicha/Ficha?idProducto=1333939</v>
      </c>
      <c r="J485" s="15" t="str">
        <f>HYPERLINK(Tabla3[[#This Row],[Link1]],"Link")</f>
        <v>Link</v>
      </c>
    </row>
    <row r="486" spans="1:10" ht="48" customHeight="1" x14ac:dyDescent="0.25">
      <c r="A486" s="12">
        <v>1260720</v>
      </c>
      <c r="B486" s="12" t="s">
        <v>141</v>
      </c>
      <c r="C486" s="12" t="s">
        <v>54</v>
      </c>
      <c r="D486" s="12" t="s">
        <v>490</v>
      </c>
      <c r="E486" s="13" t="s">
        <v>825</v>
      </c>
      <c r="F486" s="18" t="s">
        <v>491</v>
      </c>
      <c r="G486" s="14">
        <v>234.11</v>
      </c>
      <c r="H486" s="14">
        <f>IF(Tabla3[[#This Row],[Precio]]&gt;=1001,Tabla3[[#This Row],[Precio]]-(Tabla3[[#This Row],[Precio]]*2.5%),IF(Tabla3[[#This Row],[Precio]]&gt;=251,Tabla3[[#This Row],[Precio]]-(Tabla3[[#This Row],[Precio]]*2%),IF(Tabla3[[#This Row],[Precio]]&gt;=50,Tabla3[[#This Row],[Precio]]-(Tabla3[[#This Row],[Precio]]*0.5%),Tabla3[[#This Row],[Precio]])))</f>
        <v>232.93945000000002</v>
      </c>
      <c r="I486" s="15" t="str">
        <f>HYPERLINK(CONCATENATE("http://www.mercadopublico.cl/TiendaFicha/Ficha?idProducto=",Tabla3[[#This Row],[ID]]))</f>
        <v>http://www.mercadopublico.cl/TiendaFicha/Ficha?idProducto=1260720</v>
      </c>
      <c r="J486" s="15" t="str">
        <f>HYPERLINK(Tabla3[[#This Row],[Link1]],"Link")</f>
        <v>Link</v>
      </c>
    </row>
    <row r="487" spans="1:10" ht="48" customHeight="1" x14ac:dyDescent="0.25">
      <c r="A487" s="12">
        <v>1271120</v>
      </c>
      <c r="B487" s="12" t="s">
        <v>141</v>
      </c>
      <c r="C487" s="12" t="s">
        <v>54</v>
      </c>
      <c r="D487" s="12" t="s">
        <v>506</v>
      </c>
      <c r="E487" s="13" t="s">
        <v>828</v>
      </c>
      <c r="F487" s="18" t="s">
        <v>507</v>
      </c>
      <c r="G487" s="14">
        <v>132.94</v>
      </c>
      <c r="H487" s="14">
        <f>IF(Tabla3[[#This Row],[Precio]]&gt;=1001,Tabla3[[#This Row],[Precio]]-(Tabla3[[#This Row],[Precio]]*2.5%),IF(Tabla3[[#This Row],[Precio]]&gt;=251,Tabla3[[#This Row],[Precio]]-(Tabla3[[#This Row],[Precio]]*2%),IF(Tabla3[[#This Row],[Precio]]&gt;=50,Tabla3[[#This Row],[Precio]]-(Tabla3[[#This Row],[Precio]]*0.5%),Tabla3[[#This Row],[Precio]])))</f>
        <v>132.27529999999999</v>
      </c>
      <c r="I487" s="15" t="str">
        <f>HYPERLINK(CONCATENATE("http://www.mercadopublico.cl/TiendaFicha/Ficha?idProducto=",Tabla3[[#This Row],[ID]]))</f>
        <v>http://www.mercadopublico.cl/TiendaFicha/Ficha?idProducto=1271120</v>
      </c>
      <c r="J487" s="15" t="str">
        <f>HYPERLINK(Tabla3[[#This Row],[Link1]],"Link")</f>
        <v>Link</v>
      </c>
    </row>
    <row r="488" spans="1:10" ht="48" customHeight="1" x14ac:dyDescent="0.25">
      <c r="A488" s="12">
        <v>1234968</v>
      </c>
      <c r="B488" s="12" t="s">
        <v>141</v>
      </c>
      <c r="C488" s="12" t="s">
        <v>54</v>
      </c>
      <c r="D488" s="12" t="s">
        <v>1922</v>
      </c>
      <c r="E488" s="13" t="s">
        <v>2130</v>
      </c>
      <c r="F488" s="18" t="s">
        <v>1923</v>
      </c>
      <c r="G488" s="14">
        <v>75.62</v>
      </c>
      <c r="H488" s="14">
        <f>IF(Tabla3[[#This Row],[Precio]]&gt;=1001,Tabla3[[#This Row],[Precio]]-(Tabla3[[#This Row],[Precio]]*2.5%),IF(Tabla3[[#This Row],[Precio]]&gt;=251,Tabla3[[#This Row],[Precio]]-(Tabla3[[#This Row],[Precio]]*2%),IF(Tabla3[[#This Row],[Precio]]&gt;=50,Tabla3[[#This Row],[Precio]]-(Tabla3[[#This Row],[Precio]]*0.5%),Tabla3[[#This Row],[Precio]])))</f>
        <v>75.241900000000001</v>
      </c>
      <c r="I488" s="15" t="str">
        <f>HYPERLINK(CONCATENATE("http://www.mercadopublico.cl/TiendaFicha/Ficha?idProducto=",Tabla3[[#This Row],[ID]]))</f>
        <v>http://www.mercadopublico.cl/TiendaFicha/Ficha?idProducto=1234968</v>
      </c>
      <c r="J488" s="15" t="str">
        <f>HYPERLINK(Tabla3[[#This Row],[Link1]],"Link")</f>
        <v>Link</v>
      </c>
    </row>
    <row r="489" spans="1:10" ht="48" customHeight="1" x14ac:dyDescent="0.25">
      <c r="A489" s="12">
        <v>1273206</v>
      </c>
      <c r="B489" s="12" t="s">
        <v>141</v>
      </c>
      <c r="C489" s="12" t="s">
        <v>54</v>
      </c>
      <c r="D489" s="12" t="s">
        <v>504</v>
      </c>
      <c r="E489" s="13" t="s">
        <v>836</v>
      </c>
      <c r="F489" s="18" t="s">
        <v>505</v>
      </c>
      <c r="G489" s="14">
        <v>205.88</v>
      </c>
      <c r="H489" s="14">
        <f>IF(Tabla3[[#This Row],[Precio]]&gt;=1001,Tabla3[[#This Row],[Precio]]-(Tabla3[[#This Row],[Precio]]*2.5%),IF(Tabla3[[#This Row],[Precio]]&gt;=251,Tabla3[[#This Row],[Precio]]-(Tabla3[[#This Row],[Precio]]*2%),IF(Tabla3[[#This Row],[Precio]]&gt;=50,Tabla3[[#This Row],[Precio]]-(Tabla3[[#This Row],[Precio]]*0.5%),Tabla3[[#This Row],[Precio]])))</f>
        <v>204.85059999999999</v>
      </c>
      <c r="I489" s="15" t="str">
        <f>HYPERLINK(CONCATENATE("http://www.mercadopublico.cl/TiendaFicha/Ficha?idProducto=",Tabla3[[#This Row],[ID]]))</f>
        <v>http://www.mercadopublico.cl/TiendaFicha/Ficha?idProducto=1273206</v>
      </c>
      <c r="J489" s="15" t="str">
        <f>HYPERLINK(Tabla3[[#This Row],[Link1]],"Link")</f>
        <v>Link</v>
      </c>
    </row>
    <row r="490" spans="1:10" ht="48" customHeight="1" x14ac:dyDescent="0.25">
      <c r="A490" s="12">
        <v>1290277</v>
      </c>
      <c r="B490" s="12" t="s">
        <v>141</v>
      </c>
      <c r="C490" s="12" t="s">
        <v>54</v>
      </c>
      <c r="D490" s="12" t="s">
        <v>508</v>
      </c>
      <c r="E490" s="13" t="s">
        <v>835</v>
      </c>
      <c r="F490" s="18" t="s">
        <v>509</v>
      </c>
      <c r="G490" s="14">
        <v>728.11</v>
      </c>
      <c r="H490" s="14">
        <f>IF(Tabla3[[#This Row],[Precio]]&gt;=1001,Tabla3[[#This Row],[Precio]]-(Tabla3[[#This Row],[Precio]]*2.5%),IF(Tabla3[[#This Row],[Precio]]&gt;=251,Tabla3[[#This Row],[Precio]]-(Tabla3[[#This Row],[Precio]]*2%),IF(Tabla3[[#This Row],[Precio]]&gt;=50,Tabla3[[#This Row],[Precio]]-(Tabla3[[#This Row],[Precio]]*0.5%),Tabla3[[#This Row],[Precio]])))</f>
        <v>713.54780000000005</v>
      </c>
      <c r="I490" s="15" t="str">
        <f>HYPERLINK(CONCATENATE("http://www.mercadopublico.cl/TiendaFicha/Ficha?idProducto=",Tabla3[[#This Row],[ID]]))</f>
        <v>http://www.mercadopublico.cl/TiendaFicha/Ficha?idProducto=1290277</v>
      </c>
      <c r="J490" s="15" t="str">
        <f>HYPERLINK(Tabla3[[#This Row],[Link1]],"Link")</f>
        <v>Link</v>
      </c>
    </row>
    <row r="491" spans="1:10" ht="48" customHeight="1" x14ac:dyDescent="0.25">
      <c r="A491" s="12">
        <v>1270166</v>
      </c>
      <c r="B491" s="12" t="s">
        <v>141</v>
      </c>
      <c r="C491" s="12" t="s">
        <v>54</v>
      </c>
      <c r="D491" s="12" t="s">
        <v>1426</v>
      </c>
      <c r="E491" s="13" t="s">
        <v>1427</v>
      </c>
      <c r="F491" s="18" t="s">
        <v>1428</v>
      </c>
      <c r="G491" s="14">
        <v>109.08</v>
      </c>
      <c r="H491" s="14">
        <f>IF(Tabla3[[#This Row],[Precio]]&gt;=1001,Tabla3[[#This Row],[Precio]]-(Tabla3[[#This Row],[Precio]]*2.5%),IF(Tabla3[[#This Row],[Precio]]&gt;=251,Tabla3[[#This Row],[Precio]]-(Tabla3[[#This Row],[Precio]]*2%),IF(Tabla3[[#This Row],[Precio]]&gt;=50,Tabla3[[#This Row],[Precio]]-(Tabla3[[#This Row],[Precio]]*0.5%),Tabla3[[#This Row],[Precio]])))</f>
        <v>108.5346</v>
      </c>
      <c r="I491" s="15" t="str">
        <f>HYPERLINK(CONCATENATE("http://www.mercadopublico.cl/TiendaFicha/Ficha?idProducto=",Tabla3[[#This Row],[ID]]))</f>
        <v>http://www.mercadopublico.cl/TiendaFicha/Ficha?idProducto=1270166</v>
      </c>
      <c r="J491" s="15" t="str">
        <f>HYPERLINK(Tabla3[[#This Row],[Link1]],"Link")</f>
        <v>Link</v>
      </c>
    </row>
    <row r="492" spans="1:10" ht="48" customHeight="1" x14ac:dyDescent="0.25">
      <c r="A492" s="12">
        <v>1270169</v>
      </c>
      <c r="B492" s="12" t="s">
        <v>141</v>
      </c>
      <c r="C492" s="12" t="s">
        <v>54</v>
      </c>
      <c r="D492" s="12" t="s">
        <v>1429</v>
      </c>
      <c r="E492" s="13" t="s">
        <v>1430</v>
      </c>
      <c r="F492" s="18" t="s">
        <v>1431</v>
      </c>
      <c r="G492" s="14">
        <v>125.52</v>
      </c>
      <c r="H492" s="14">
        <f>IF(Tabla3[[#This Row],[Precio]]&gt;=1001,Tabla3[[#This Row],[Precio]]-(Tabla3[[#This Row],[Precio]]*2.5%),IF(Tabla3[[#This Row],[Precio]]&gt;=251,Tabla3[[#This Row],[Precio]]-(Tabla3[[#This Row],[Precio]]*2%),IF(Tabla3[[#This Row],[Precio]]&gt;=50,Tabla3[[#This Row],[Precio]]-(Tabla3[[#This Row],[Precio]]*0.5%),Tabla3[[#This Row],[Precio]])))</f>
        <v>124.89239999999999</v>
      </c>
      <c r="I492" s="15" t="str">
        <f>HYPERLINK(CONCATENATE("http://www.mercadopublico.cl/TiendaFicha/Ficha?idProducto=",Tabla3[[#This Row],[ID]]))</f>
        <v>http://www.mercadopublico.cl/TiendaFicha/Ficha?idProducto=1270169</v>
      </c>
      <c r="J492" s="15" t="str">
        <f>HYPERLINK(Tabla3[[#This Row],[Link1]],"Link")</f>
        <v>Link</v>
      </c>
    </row>
    <row r="493" spans="1:10" ht="48" customHeight="1" x14ac:dyDescent="0.25">
      <c r="A493" s="12">
        <v>1270171</v>
      </c>
      <c r="B493" s="12" t="s">
        <v>141</v>
      </c>
      <c r="C493" s="12" t="s">
        <v>54</v>
      </c>
      <c r="D493" s="12" t="s">
        <v>1432</v>
      </c>
      <c r="E493" s="13" t="s">
        <v>1433</v>
      </c>
      <c r="F493" s="18" t="s">
        <v>1434</v>
      </c>
      <c r="G493" s="14">
        <v>125.08</v>
      </c>
      <c r="H493" s="14">
        <f>IF(Tabla3[[#This Row],[Precio]]&gt;=1001,Tabla3[[#This Row],[Precio]]-(Tabla3[[#This Row],[Precio]]*2.5%),IF(Tabla3[[#This Row],[Precio]]&gt;=251,Tabla3[[#This Row],[Precio]]-(Tabla3[[#This Row],[Precio]]*2%),IF(Tabla3[[#This Row],[Precio]]&gt;=50,Tabla3[[#This Row],[Precio]]-(Tabla3[[#This Row],[Precio]]*0.5%),Tabla3[[#This Row],[Precio]])))</f>
        <v>124.4546</v>
      </c>
      <c r="I493" s="15" t="str">
        <f>HYPERLINK(CONCATENATE("http://www.mercadopublico.cl/TiendaFicha/Ficha?idProducto=",Tabla3[[#This Row],[ID]]))</f>
        <v>http://www.mercadopublico.cl/TiendaFicha/Ficha?idProducto=1270171</v>
      </c>
      <c r="J493" s="15" t="str">
        <f>HYPERLINK(Tabla3[[#This Row],[Link1]],"Link")</f>
        <v>Link</v>
      </c>
    </row>
    <row r="494" spans="1:10" ht="48" customHeight="1" x14ac:dyDescent="0.25">
      <c r="A494" s="12">
        <v>1270172</v>
      </c>
      <c r="B494" s="12" t="s">
        <v>141</v>
      </c>
      <c r="C494" s="12" t="s">
        <v>54</v>
      </c>
      <c r="D494" s="12" t="s">
        <v>1435</v>
      </c>
      <c r="E494" s="13" t="s">
        <v>1436</v>
      </c>
      <c r="F494" s="18" t="s">
        <v>1437</v>
      </c>
      <c r="G494" s="14">
        <v>119.23</v>
      </c>
      <c r="H494" s="14">
        <f>IF(Tabla3[[#This Row],[Precio]]&gt;=1001,Tabla3[[#This Row],[Precio]]-(Tabla3[[#This Row],[Precio]]*2.5%),IF(Tabla3[[#This Row],[Precio]]&gt;=251,Tabla3[[#This Row],[Precio]]-(Tabla3[[#This Row],[Precio]]*2%),IF(Tabla3[[#This Row],[Precio]]&gt;=50,Tabla3[[#This Row],[Precio]]-(Tabla3[[#This Row],[Precio]]*0.5%),Tabla3[[#This Row],[Precio]])))</f>
        <v>118.63385000000001</v>
      </c>
      <c r="I494" s="15" t="str">
        <f>HYPERLINK(CONCATENATE("http://www.mercadopublico.cl/TiendaFicha/Ficha?idProducto=",Tabla3[[#This Row],[ID]]))</f>
        <v>http://www.mercadopublico.cl/TiendaFicha/Ficha?idProducto=1270172</v>
      </c>
      <c r="J494" s="15" t="str">
        <f>HYPERLINK(Tabla3[[#This Row],[Link1]],"Link")</f>
        <v>Link</v>
      </c>
    </row>
    <row r="495" spans="1:10" ht="48" customHeight="1" x14ac:dyDescent="0.25">
      <c r="A495" s="12">
        <v>1260627</v>
      </c>
      <c r="B495" s="12" t="s">
        <v>141</v>
      </c>
      <c r="C495" s="12" t="s">
        <v>54</v>
      </c>
      <c r="D495" s="12" t="s">
        <v>1121</v>
      </c>
      <c r="E495" s="13" t="s">
        <v>1122</v>
      </c>
      <c r="F495" s="18" t="s">
        <v>1252</v>
      </c>
      <c r="G495" s="14">
        <v>225.88</v>
      </c>
      <c r="H495" s="14">
        <f>IF(Tabla3[[#This Row],[Precio]]&gt;=1001,Tabla3[[#This Row],[Precio]]-(Tabla3[[#This Row],[Precio]]*2.5%),IF(Tabla3[[#This Row],[Precio]]&gt;=251,Tabla3[[#This Row],[Precio]]-(Tabla3[[#This Row],[Precio]]*2%),IF(Tabla3[[#This Row],[Precio]]&gt;=50,Tabla3[[#This Row],[Precio]]-(Tabla3[[#This Row],[Precio]]*0.5%),Tabla3[[#This Row],[Precio]])))</f>
        <v>224.75059999999999</v>
      </c>
      <c r="I495" s="15" t="str">
        <f>HYPERLINK(CONCATENATE("http://www.mercadopublico.cl/TiendaFicha/Ficha?idProducto=",Tabla3[[#This Row],[ID]]))</f>
        <v>http://www.mercadopublico.cl/TiendaFicha/Ficha?idProducto=1260627</v>
      </c>
      <c r="J495" s="15" t="str">
        <f>HYPERLINK(Tabla3[[#This Row],[Link1]],"Link")</f>
        <v>Link</v>
      </c>
    </row>
    <row r="496" spans="1:10" ht="48" customHeight="1" x14ac:dyDescent="0.25">
      <c r="A496" s="12">
        <v>1260682</v>
      </c>
      <c r="B496" s="12" t="s">
        <v>141</v>
      </c>
      <c r="C496" s="12" t="s">
        <v>54</v>
      </c>
      <c r="D496" s="12" t="s">
        <v>1119</v>
      </c>
      <c r="E496" s="13" t="s">
        <v>1120</v>
      </c>
      <c r="F496" s="18" t="s">
        <v>1251</v>
      </c>
      <c r="G496" s="14">
        <v>225.88</v>
      </c>
      <c r="H496" s="14">
        <f>IF(Tabla3[[#This Row],[Precio]]&gt;=1001,Tabla3[[#This Row],[Precio]]-(Tabla3[[#This Row],[Precio]]*2.5%),IF(Tabla3[[#This Row],[Precio]]&gt;=251,Tabla3[[#This Row],[Precio]]-(Tabla3[[#This Row],[Precio]]*2%),IF(Tabla3[[#This Row],[Precio]]&gt;=50,Tabla3[[#This Row],[Precio]]-(Tabla3[[#This Row],[Precio]]*0.5%),Tabla3[[#This Row],[Precio]])))</f>
        <v>224.75059999999999</v>
      </c>
      <c r="I496" s="15" t="str">
        <f>HYPERLINK(CONCATENATE("http://www.mercadopublico.cl/TiendaFicha/Ficha?idProducto=",Tabla3[[#This Row],[ID]]))</f>
        <v>http://www.mercadopublico.cl/TiendaFicha/Ficha?idProducto=1260682</v>
      </c>
      <c r="J496" s="15" t="str">
        <f>HYPERLINK(Tabla3[[#This Row],[Link1]],"Link")</f>
        <v>Link</v>
      </c>
    </row>
    <row r="497" spans="1:10" ht="48" customHeight="1" x14ac:dyDescent="0.25">
      <c r="A497" s="12">
        <v>1270218</v>
      </c>
      <c r="B497" s="12" t="s">
        <v>141</v>
      </c>
      <c r="C497" s="12" t="s">
        <v>54</v>
      </c>
      <c r="D497" s="12" t="s">
        <v>1936</v>
      </c>
      <c r="E497" s="13" t="s">
        <v>1937</v>
      </c>
      <c r="F497" s="18" t="s">
        <v>1938</v>
      </c>
      <c r="G497" s="14">
        <v>121.78</v>
      </c>
      <c r="H497" s="14">
        <f>IF(Tabla3[[#This Row],[Precio]]&gt;=1001,Tabla3[[#This Row],[Precio]]-(Tabla3[[#This Row],[Precio]]*2.5%),IF(Tabla3[[#This Row],[Precio]]&gt;=251,Tabla3[[#This Row],[Precio]]-(Tabla3[[#This Row],[Precio]]*2%),IF(Tabla3[[#This Row],[Precio]]&gt;=50,Tabla3[[#This Row],[Precio]]-(Tabla3[[#This Row],[Precio]]*0.5%),Tabla3[[#This Row],[Precio]])))</f>
        <v>121.1711</v>
      </c>
      <c r="I497" s="15" t="str">
        <f>HYPERLINK(CONCATENATE("http://www.mercadopublico.cl/TiendaFicha/Ficha?idProducto=",Tabla3[[#This Row],[ID]]))</f>
        <v>http://www.mercadopublico.cl/TiendaFicha/Ficha?idProducto=1270218</v>
      </c>
      <c r="J497" s="15" t="str">
        <f>HYPERLINK(Tabla3[[#This Row],[Link1]],"Link")</f>
        <v>Link</v>
      </c>
    </row>
    <row r="498" spans="1:10" ht="48" customHeight="1" x14ac:dyDescent="0.25">
      <c r="A498" s="12">
        <v>1270220</v>
      </c>
      <c r="B498" s="12" t="s">
        <v>141</v>
      </c>
      <c r="C498" s="12" t="s">
        <v>54</v>
      </c>
      <c r="D498" s="12" t="s">
        <v>1123</v>
      </c>
      <c r="E498" s="13" t="s">
        <v>1124</v>
      </c>
      <c r="F498" s="18" t="s">
        <v>1253</v>
      </c>
      <c r="G498" s="14">
        <v>211.76</v>
      </c>
      <c r="H498" s="14">
        <f>IF(Tabla3[[#This Row],[Precio]]&gt;=1001,Tabla3[[#This Row],[Precio]]-(Tabla3[[#This Row],[Precio]]*2.5%),IF(Tabla3[[#This Row],[Precio]]&gt;=251,Tabla3[[#This Row],[Precio]]-(Tabla3[[#This Row],[Precio]]*2%),IF(Tabla3[[#This Row],[Precio]]&gt;=50,Tabla3[[#This Row],[Precio]]-(Tabla3[[#This Row],[Precio]]*0.5%),Tabla3[[#This Row],[Precio]])))</f>
        <v>210.7012</v>
      </c>
      <c r="I498" s="15" t="str">
        <f>HYPERLINK(CONCATENATE("http://www.mercadopublico.cl/TiendaFicha/Ficha?idProducto=",Tabla3[[#This Row],[ID]]))</f>
        <v>http://www.mercadopublico.cl/TiendaFicha/Ficha?idProducto=1270220</v>
      </c>
      <c r="J498" s="15" t="str">
        <f>HYPERLINK(Tabla3[[#This Row],[Link1]],"Link")</f>
        <v>Link</v>
      </c>
    </row>
    <row r="499" spans="1:10" ht="48" customHeight="1" x14ac:dyDescent="0.25">
      <c r="A499" s="12">
        <v>1270223</v>
      </c>
      <c r="B499" s="12" t="s">
        <v>141</v>
      </c>
      <c r="C499" s="12" t="s">
        <v>54</v>
      </c>
      <c r="D499" s="12" t="s">
        <v>481</v>
      </c>
      <c r="E499" s="13" t="s">
        <v>826</v>
      </c>
      <c r="F499" s="18" t="s">
        <v>482</v>
      </c>
      <c r="G499" s="14">
        <v>85</v>
      </c>
      <c r="H499" s="14">
        <f>IF(Tabla3[[#This Row],[Precio]]&gt;=1001,Tabla3[[#This Row],[Precio]]-(Tabla3[[#This Row],[Precio]]*2.5%),IF(Tabla3[[#This Row],[Precio]]&gt;=251,Tabla3[[#This Row],[Precio]]-(Tabla3[[#This Row],[Precio]]*2%),IF(Tabla3[[#This Row],[Precio]]&gt;=50,Tabla3[[#This Row],[Precio]]-(Tabla3[[#This Row],[Precio]]*0.5%),Tabla3[[#This Row],[Precio]])))</f>
        <v>84.575000000000003</v>
      </c>
      <c r="I499" s="15" t="str">
        <f>HYPERLINK(CONCATENATE("http://www.mercadopublico.cl/TiendaFicha/Ficha?idProducto=",Tabla3[[#This Row],[ID]]))</f>
        <v>http://www.mercadopublico.cl/TiendaFicha/Ficha?idProducto=1270223</v>
      </c>
      <c r="J499" s="15" t="str">
        <f>HYPERLINK(Tabla3[[#This Row],[Link1]],"Link")</f>
        <v>Link</v>
      </c>
    </row>
    <row r="500" spans="1:10" ht="48" customHeight="1" x14ac:dyDescent="0.25">
      <c r="A500" s="12">
        <v>1270228</v>
      </c>
      <c r="B500" s="12" t="s">
        <v>141</v>
      </c>
      <c r="C500" s="12" t="s">
        <v>54</v>
      </c>
      <c r="D500" s="12" t="s">
        <v>483</v>
      </c>
      <c r="E500" s="13" t="s">
        <v>827</v>
      </c>
      <c r="F500" s="18" t="s">
        <v>484</v>
      </c>
      <c r="G500" s="14">
        <v>89.4</v>
      </c>
      <c r="H500" s="14">
        <f>IF(Tabla3[[#This Row],[Precio]]&gt;=1001,Tabla3[[#This Row],[Precio]]-(Tabla3[[#This Row],[Precio]]*2.5%),IF(Tabla3[[#This Row],[Precio]]&gt;=251,Tabla3[[#This Row],[Precio]]-(Tabla3[[#This Row],[Precio]]*2%),IF(Tabla3[[#This Row],[Precio]]&gt;=50,Tabla3[[#This Row],[Precio]]-(Tabla3[[#This Row],[Precio]]*0.5%),Tabla3[[#This Row],[Precio]])))</f>
        <v>88.953000000000003</v>
      </c>
      <c r="I500" s="15" t="str">
        <f>HYPERLINK(CONCATENATE("http://www.mercadopublico.cl/TiendaFicha/Ficha?idProducto=",Tabla3[[#This Row],[ID]]))</f>
        <v>http://www.mercadopublico.cl/TiendaFicha/Ficha?idProducto=1270228</v>
      </c>
      <c r="J500" s="15" t="str">
        <f>HYPERLINK(Tabla3[[#This Row],[Link1]],"Link")</f>
        <v>Link</v>
      </c>
    </row>
    <row r="501" spans="1:10" ht="48" customHeight="1" x14ac:dyDescent="0.25">
      <c r="A501" s="12">
        <v>1290628</v>
      </c>
      <c r="B501" s="12" t="s">
        <v>141</v>
      </c>
      <c r="C501" s="12" t="s">
        <v>54</v>
      </c>
      <c r="D501" s="12" t="s">
        <v>1551</v>
      </c>
      <c r="E501" s="13" t="s">
        <v>1552</v>
      </c>
      <c r="F501" s="18" t="s">
        <v>1553</v>
      </c>
      <c r="G501" s="14">
        <v>237</v>
      </c>
      <c r="H501" s="14">
        <f>IF(Tabla3[[#This Row],[Precio]]&gt;=1001,Tabla3[[#This Row],[Precio]]-(Tabla3[[#This Row],[Precio]]*2.5%),IF(Tabla3[[#This Row],[Precio]]&gt;=251,Tabla3[[#This Row],[Precio]]-(Tabla3[[#This Row],[Precio]]*2%),IF(Tabla3[[#This Row],[Precio]]&gt;=50,Tabla3[[#This Row],[Precio]]-(Tabla3[[#This Row],[Precio]]*0.5%),Tabla3[[#This Row],[Precio]])))</f>
        <v>235.815</v>
      </c>
      <c r="I501" s="15" t="str">
        <f>HYPERLINK(CONCATENATE("http://www.mercadopublico.cl/TiendaFicha/Ficha?idProducto=",Tabla3[[#This Row],[ID]]))</f>
        <v>http://www.mercadopublico.cl/TiendaFicha/Ficha?idProducto=1290628</v>
      </c>
      <c r="J501" s="15" t="str">
        <f>HYPERLINK(Tabla3[[#This Row],[Link1]],"Link")</f>
        <v>Link</v>
      </c>
    </row>
    <row r="502" spans="1:10" ht="48" customHeight="1" x14ac:dyDescent="0.25">
      <c r="A502" s="12">
        <v>1291941</v>
      </c>
      <c r="B502" s="12" t="s">
        <v>141</v>
      </c>
      <c r="C502" s="12" t="s">
        <v>54</v>
      </c>
      <c r="D502" s="12" t="s">
        <v>502</v>
      </c>
      <c r="E502" s="13" t="s">
        <v>831</v>
      </c>
      <c r="F502" s="18" t="s">
        <v>503</v>
      </c>
      <c r="G502" s="14">
        <v>1104.47</v>
      </c>
      <c r="H502" s="14">
        <f>IF(Tabla3[[#This Row],[Precio]]&gt;=1001,Tabla3[[#This Row],[Precio]]-(Tabla3[[#This Row],[Precio]]*2.5%),IF(Tabla3[[#This Row],[Precio]]&gt;=251,Tabla3[[#This Row],[Precio]]-(Tabla3[[#This Row],[Precio]]*2%),IF(Tabla3[[#This Row],[Precio]]&gt;=50,Tabla3[[#This Row],[Precio]]-(Tabla3[[#This Row],[Precio]]*0.5%),Tabla3[[#This Row],[Precio]])))</f>
        <v>1076.85825</v>
      </c>
      <c r="I502" s="15" t="str">
        <f>HYPERLINK(CONCATENATE("http://www.mercadopublico.cl/TiendaFicha/Ficha?idProducto=",Tabla3[[#This Row],[ID]]))</f>
        <v>http://www.mercadopublico.cl/TiendaFicha/Ficha?idProducto=1291941</v>
      </c>
      <c r="J502" s="15" t="str">
        <f>HYPERLINK(Tabla3[[#This Row],[Link1]],"Link")</f>
        <v>Link</v>
      </c>
    </row>
    <row r="503" spans="1:10" ht="48" customHeight="1" x14ac:dyDescent="0.25">
      <c r="A503" s="12">
        <v>1291942</v>
      </c>
      <c r="B503" s="12" t="s">
        <v>141</v>
      </c>
      <c r="C503" s="12" t="s">
        <v>54</v>
      </c>
      <c r="D503" s="12" t="s">
        <v>479</v>
      </c>
      <c r="E503" s="13" t="s">
        <v>832</v>
      </c>
      <c r="F503" s="18" t="s">
        <v>480</v>
      </c>
      <c r="G503" s="14">
        <v>654.11</v>
      </c>
      <c r="H503" s="14">
        <f>IF(Tabla3[[#This Row],[Precio]]&gt;=1001,Tabla3[[#This Row],[Precio]]-(Tabla3[[#This Row],[Precio]]*2.5%),IF(Tabla3[[#This Row],[Precio]]&gt;=251,Tabla3[[#This Row],[Precio]]-(Tabla3[[#This Row],[Precio]]*2%),IF(Tabla3[[#This Row],[Precio]]&gt;=50,Tabla3[[#This Row],[Precio]]-(Tabla3[[#This Row],[Precio]]*0.5%),Tabla3[[#This Row],[Precio]])))</f>
        <v>641.02780000000007</v>
      </c>
      <c r="I503" s="15" t="str">
        <f>HYPERLINK(CONCATENATE("http://www.mercadopublico.cl/TiendaFicha/Ficha?idProducto=",Tabla3[[#This Row],[ID]]))</f>
        <v>http://www.mercadopublico.cl/TiendaFicha/Ficha?idProducto=1291942</v>
      </c>
      <c r="J503" s="15" t="str">
        <f>HYPERLINK(Tabla3[[#This Row],[Link1]],"Link")</f>
        <v>Link</v>
      </c>
    </row>
    <row r="504" spans="1:10" ht="48" customHeight="1" x14ac:dyDescent="0.25">
      <c r="A504" s="12">
        <v>1291943</v>
      </c>
      <c r="B504" s="12" t="s">
        <v>141</v>
      </c>
      <c r="C504" s="12" t="s">
        <v>54</v>
      </c>
      <c r="D504" s="12" t="s">
        <v>477</v>
      </c>
      <c r="E504" s="13" t="s">
        <v>833</v>
      </c>
      <c r="F504" s="18" t="s">
        <v>478</v>
      </c>
      <c r="G504" s="14">
        <v>654.11</v>
      </c>
      <c r="H504" s="14">
        <f>IF(Tabla3[[#This Row],[Precio]]&gt;=1001,Tabla3[[#This Row],[Precio]]-(Tabla3[[#This Row],[Precio]]*2.5%),IF(Tabla3[[#This Row],[Precio]]&gt;=251,Tabla3[[#This Row],[Precio]]-(Tabla3[[#This Row],[Precio]]*2%),IF(Tabla3[[#This Row],[Precio]]&gt;=50,Tabla3[[#This Row],[Precio]]-(Tabla3[[#This Row],[Precio]]*0.5%),Tabla3[[#This Row],[Precio]])))</f>
        <v>641.02780000000007</v>
      </c>
      <c r="I504" s="15" t="str">
        <f>HYPERLINK(CONCATENATE("http://www.mercadopublico.cl/TiendaFicha/Ficha?idProducto=",Tabla3[[#This Row],[ID]]))</f>
        <v>http://www.mercadopublico.cl/TiendaFicha/Ficha?idProducto=1291943</v>
      </c>
      <c r="J504" s="15" t="str">
        <f>HYPERLINK(Tabla3[[#This Row],[Link1]],"Link")</f>
        <v>Link</v>
      </c>
    </row>
    <row r="505" spans="1:10" ht="48" customHeight="1" x14ac:dyDescent="0.25">
      <c r="A505" s="12">
        <v>1291945</v>
      </c>
      <c r="B505" s="12" t="s">
        <v>141</v>
      </c>
      <c r="C505" s="12" t="s">
        <v>54</v>
      </c>
      <c r="D505" s="12" t="s">
        <v>473</v>
      </c>
      <c r="E505" s="13" t="s">
        <v>834</v>
      </c>
      <c r="F505" s="18" t="s">
        <v>474</v>
      </c>
      <c r="G505" s="14">
        <v>664.85</v>
      </c>
      <c r="H505" s="14">
        <f>IF(Tabla3[[#This Row],[Precio]]&gt;=1001,Tabla3[[#This Row],[Precio]]-(Tabla3[[#This Row],[Precio]]*2.5%),IF(Tabla3[[#This Row],[Precio]]&gt;=251,Tabla3[[#This Row],[Precio]]-(Tabla3[[#This Row],[Precio]]*2%),IF(Tabla3[[#This Row],[Precio]]&gt;=50,Tabla3[[#This Row],[Precio]]-(Tabla3[[#This Row],[Precio]]*0.5%),Tabla3[[#This Row],[Precio]])))</f>
        <v>651.553</v>
      </c>
      <c r="I505" s="15" t="str">
        <f>HYPERLINK(CONCATENATE("http://www.mercadopublico.cl/TiendaFicha/Ficha?idProducto=",Tabla3[[#This Row],[ID]]))</f>
        <v>http://www.mercadopublico.cl/TiendaFicha/Ficha?idProducto=1291945</v>
      </c>
      <c r="J505" s="15" t="str">
        <f>HYPERLINK(Tabla3[[#This Row],[Link1]],"Link")</f>
        <v>Link</v>
      </c>
    </row>
    <row r="506" spans="1:10" ht="48" customHeight="1" x14ac:dyDescent="0.25">
      <c r="A506" s="12">
        <v>1291948</v>
      </c>
      <c r="B506" s="12" t="s">
        <v>141</v>
      </c>
      <c r="C506" s="12" t="s">
        <v>54</v>
      </c>
      <c r="D506" s="12" t="s">
        <v>1101</v>
      </c>
      <c r="E506" s="13" t="s">
        <v>1102</v>
      </c>
      <c r="F506" s="18" t="s">
        <v>1242</v>
      </c>
      <c r="G506" s="14">
        <v>572</v>
      </c>
      <c r="H506" s="14">
        <f>IF(Tabla3[[#This Row],[Precio]]&gt;=1001,Tabla3[[#This Row],[Precio]]-(Tabla3[[#This Row],[Precio]]*2.5%),IF(Tabla3[[#This Row],[Precio]]&gt;=251,Tabla3[[#This Row],[Precio]]-(Tabla3[[#This Row],[Precio]]*2%),IF(Tabla3[[#This Row],[Precio]]&gt;=50,Tabla3[[#This Row],[Precio]]-(Tabla3[[#This Row],[Precio]]*0.5%),Tabla3[[#This Row],[Precio]])))</f>
        <v>560.55999999999995</v>
      </c>
      <c r="I506" s="15" t="str">
        <f>HYPERLINK(CONCATENATE("http://www.mercadopublico.cl/TiendaFicha/Ficha?idProducto=",Tabla3[[#This Row],[ID]]))</f>
        <v>http://www.mercadopublico.cl/TiendaFicha/Ficha?idProducto=1291948</v>
      </c>
      <c r="J506" s="15" t="str">
        <f>HYPERLINK(Tabla3[[#This Row],[Link1]],"Link")</f>
        <v>Link</v>
      </c>
    </row>
    <row r="507" spans="1:10" ht="48" customHeight="1" x14ac:dyDescent="0.25">
      <c r="A507" s="12">
        <v>1322542</v>
      </c>
      <c r="B507" s="12" t="s">
        <v>141</v>
      </c>
      <c r="C507" s="12" t="s">
        <v>54</v>
      </c>
      <c r="D507" s="12" t="s">
        <v>1949</v>
      </c>
      <c r="E507" s="13" t="s">
        <v>2129</v>
      </c>
      <c r="F507" s="18" t="s">
        <v>1950</v>
      </c>
      <c r="G507" s="14">
        <v>119.76</v>
      </c>
      <c r="H507" s="14">
        <f>IF(Tabla3[[#This Row],[Precio]]&gt;=1001,Tabla3[[#This Row],[Precio]]-(Tabla3[[#This Row],[Precio]]*2.5%),IF(Tabla3[[#This Row],[Precio]]&gt;=251,Tabla3[[#This Row],[Precio]]-(Tabla3[[#This Row],[Precio]]*2%),IF(Tabla3[[#This Row],[Precio]]&gt;=50,Tabla3[[#This Row],[Precio]]-(Tabla3[[#This Row],[Precio]]*0.5%),Tabla3[[#This Row],[Precio]])))</f>
        <v>119.16120000000001</v>
      </c>
      <c r="I507" s="15" t="str">
        <f>HYPERLINK(CONCATENATE("http://www.mercadopublico.cl/TiendaFicha/Ficha?idProducto=",Tabla3[[#This Row],[ID]]))</f>
        <v>http://www.mercadopublico.cl/TiendaFicha/Ficha?idProducto=1322542</v>
      </c>
      <c r="J507" s="15" t="str">
        <f>HYPERLINK(Tabla3[[#This Row],[Link1]],"Link")</f>
        <v>Link</v>
      </c>
    </row>
    <row r="508" spans="1:10" ht="48" customHeight="1" x14ac:dyDescent="0.25">
      <c r="A508" s="12">
        <v>1322543</v>
      </c>
      <c r="B508" s="12" t="s">
        <v>141</v>
      </c>
      <c r="C508" s="12" t="s">
        <v>54</v>
      </c>
      <c r="D508" s="12" t="s">
        <v>1099</v>
      </c>
      <c r="E508" s="13" t="s">
        <v>1100</v>
      </c>
      <c r="F508" s="18" t="s">
        <v>1241</v>
      </c>
      <c r="G508" s="14">
        <v>117.41</v>
      </c>
      <c r="H508" s="14">
        <f>IF(Tabla3[[#This Row],[Precio]]&gt;=1001,Tabla3[[#This Row],[Precio]]-(Tabla3[[#This Row],[Precio]]*2.5%),IF(Tabla3[[#This Row],[Precio]]&gt;=251,Tabla3[[#This Row],[Precio]]-(Tabla3[[#This Row],[Precio]]*2%),IF(Tabla3[[#This Row],[Precio]]&gt;=50,Tabla3[[#This Row],[Precio]]-(Tabla3[[#This Row],[Precio]]*0.5%),Tabla3[[#This Row],[Precio]])))</f>
        <v>116.82294999999999</v>
      </c>
      <c r="I508" s="15" t="str">
        <f>HYPERLINK(CONCATENATE("http://www.mercadopublico.cl/TiendaFicha/Ficha?idProducto=",Tabla3[[#This Row],[ID]]))</f>
        <v>http://www.mercadopublico.cl/TiendaFicha/Ficha?idProducto=1322543</v>
      </c>
      <c r="J508" s="15" t="str">
        <f>HYPERLINK(Tabla3[[#This Row],[Link1]],"Link")</f>
        <v>Link</v>
      </c>
    </row>
    <row r="509" spans="1:10" ht="48" customHeight="1" x14ac:dyDescent="0.25">
      <c r="A509" s="12">
        <v>1322545</v>
      </c>
      <c r="B509" s="12" t="s">
        <v>141</v>
      </c>
      <c r="C509" s="12" t="s">
        <v>54</v>
      </c>
      <c r="D509" s="12" t="s">
        <v>488</v>
      </c>
      <c r="E509" s="13" t="s">
        <v>829</v>
      </c>
      <c r="F509" s="18" t="s">
        <v>489</v>
      </c>
      <c r="G509" s="14">
        <v>126</v>
      </c>
      <c r="H509" s="14">
        <f>IF(Tabla3[[#This Row],[Precio]]&gt;=1001,Tabla3[[#This Row],[Precio]]-(Tabla3[[#This Row],[Precio]]*2.5%),IF(Tabla3[[#This Row],[Precio]]&gt;=251,Tabla3[[#This Row],[Precio]]-(Tabla3[[#This Row],[Precio]]*2%),IF(Tabla3[[#This Row],[Precio]]&gt;=50,Tabla3[[#This Row],[Precio]]-(Tabla3[[#This Row],[Precio]]*0.5%),Tabla3[[#This Row],[Precio]])))</f>
        <v>125.37</v>
      </c>
      <c r="I509" s="15" t="str">
        <f>HYPERLINK(CONCATENATE("http://www.mercadopublico.cl/TiendaFicha/Ficha?idProducto=",Tabla3[[#This Row],[ID]]))</f>
        <v>http://www.mercadopublico.cl/TiendaFicha/Ficha?idProducto=1322545</v>
      </c>
      <c r="J509" s="15" t="str">
        <f>HYPERLINK(Tabla3[[#This Row],[Link1]],"Link")</f>
        <v>Link</v>
      </c>
    </row>
    <row r="510" spans="1:10" ht="48" customHeight="1" x14ac:dyDescent="0.25">
      <c r="A510" s="12">
        <v>1322546</v>
      </c>
      <c r="B510" s="12" t="s">
        <v>141</v>
      </c>
      <c r="C510" s="12" t="s">
        <v>54</v>
      </c>
      <c r="D510" s="12" t="s">
        <v>486</v>
      </c>
      <c r="E510" s="13" t="s">
        <v>830</v>
      </c>
      <c r="F510" s="18" t="s">
        <v>487</v>
      </c>
      <c r="G510" s="14">
        <v>95.29</v>
      </c>
      <c r="H510" s="14">
        <f>IF(Tabla3[[#This Row],[Precio]]&gt;=1001,Tabla3[[#This Row],[Precio]]-(Tabla3[[#This Row],[Precio]]*2.5%),IF(Tabla3[[#This Row],[Precio]]&gt;=251,Tabla3[[#This Row],[Precio]]-(Tabla3[[#This Row],[Precio]]*2%),IF(Tabla3[[#This Row],[Precio]]&gt;=50,Tabla3[[#This Row],[Precio]]-(Tabla3[[#This Row],[Precio]]*0.5%),Tabla3[[#This Row],[Precio]])))</f>
        <v>94.813550000000006</v>
      </c>
      <c r="I510" s="15" t="str">
        <f>HYPERLINK(CONCATENATE("http://www.mercadopublico.cl/TiendaFicha/Ficha?idProducto=",Tabla3[[#This Row],[ID]]))</f>
        <v>http://www.mercadopublico.cl/TiendaFicha/Ficha?idProducto=1322546</v>
      </c>
      <c r="J510" s="15" t="str">
        <f>HYPERLINK(Tabla3[[#This Row],[Link1]],"Link")</f>
        <v>Link</v>
      </c>
    </row>
    <row r="511" spans="1:10" ht="48" customHeight="1" x14ac:dyDescent="0.25">
      <c r="A511" s="12">
        <v>1259482</v>
      </c>
      <c r="B511" s="12" t="s">
        <v>141</v>
      </c>
      <c r="C511" s="12" t="s">
        <v>54</v>
      </c>
      <c r="D511" s="12" t="s">
        <v>1115</v>
      </c>
      <c r="E511" s="13" t="s">
        <v>1116</v>
      </c>
      <c r="F511" s="18" t="s">
        <v>1249</v>
      </c>
      <c r="G511" s="14">
        <v>361.05</v>
      </c>
      <c r="H511" s="14">
        <f>IF(Tabla3[[#This Row],[Precio]]&gt;=1001,Tabla3[[#This Row],[Precio]]-(Tabla3[[#This Row],[Precio]]*2.5%),IF(Tabla3[[#This Row],[Precio]]&gt;=251,Tabla3[[#This Row],[Precio]]-(Tabla3[[#This Row],[Precio]]*2%),IF(Tabla3[[#This Row],[Precio]]&gt;=50,Tabla3[[#This Row],[Precio]]-(Tabla3[[#This Row],[Precio]]*0.5%),Tabla3[[#This Row],[Precio]])))</f>
        <v>353.82900000000001</v>
      </c>
      <c r="I511" s="15" t="str">
        <f>HYPERLINK(CONCATENATE("http://www.mercadopublico.cl/TiendaFicha/Ficha?idProducto=",Tabla3[[#This Row],[ID]]))</f>
        <v>http://www.mercadopublico.cl/TiendaFicha/Ficha?idProducto=1259482</v>
      </c>
      <c r="J511" s="15" t="str">
        <f>HYPERLINK(Tabla3[[#This Row],[Link1]],"Link")</f>
        <v>Link</v>
      </c>
    </row>
    <row r="512" spans="1:10" ht="48" customHeight="1" x14ac:dyDescent="0.25">
      <c r="A512" s="12">
        <v>1259483</v>
      </c>
      <c r="B512" s="12" t="s">
        <v>141</v>
      </c>
      <c r="C512" s="12" t="s">
        <v>54</v>
      </c>
      <c r="D512" s="12" t="s">
        <v>1933</v>
      </c>
      <c r="E512" s="13" t="s">
        <v>1934</v>
      </c>
      <c r="F512" s="18" t="s">
        <v>1935</v>
      </c>
      <c r="G512" s="14">
        <v>333.1</v>
      </c>
      <c r="H512" s="14">
        <f>IF(Tabla3[[#This Row],[Precio]]&gt;=1001,Tabla3[[#This Row],[Precio]]-(Tabla3[[#This Row],[Precio]]*2.5%),IF(Tabla3[[#This Row],[Precio]]&gt;=251,Tabla3[[#This Row],[Precio]]-(Tabla3[[#This Row],[Precio]]*2%),IF(Tabla3[[#This Row],[Precio]]&gt;=50,Tabla3[[#This Row],[Precio]]-(Tabla3[[#This Row],[Precio]]*0.5%),Tabla3[[#This Row],[Precio]])))</f>
        <v>326.43800000000005</v>
      </c>
      <c r="I512" s="15" t="str">
        <f>HYPERLINK(CONCATENATE("http://www.mercadopublico.cl/TiendaFicha/Ficha?idProducto=",Tabla3[[#This Row],[ID]]))</f>
        <v>http://www.mercadopublico.cl/TiendaFicha/Ficha?idProducto=1259483</v>
      </c>
      <c r="J512" s="15" t="str">
        <f>HYPERLINK(Tabla3[[#This Row],[Link1]],"Link")</f>
        <v>Link</v>
      </c>
    </row>
    <row r="513" spans="1:10" ht="48" customHeight="1" x14ac:dyDescent="0.25">
      <c r="A513" s="12">
        <v>1259484</v>
      </c>
      <c r="B513" s="12" t="s">
        <v>141</v>
      </c>
      <c r="C513" s="12" t="s">
        <v>54</v>
      </c>
      <c r="D513" s="12" t="s">
        <v>1117</v>
      </c>
      <c r="E513" s="13" t="s">
        <v>1118</v>
      </c>
      <c r="F513" s="18" t="s">
        <v>1250</v>
      </c>
      <c r="G513" s="14">
        <v>245.88</v>
      </c>
      <c r="H513" s="14">
        <f>IF(Tabla3[[#This Row],[Precio]]&gt;=1001,Tabla3[[#This Row],[Precio]]-(Tabla3[[#This Row],[Precio]]*2.5%),IF(Tabla3[[#This Row],[Precio]]&gt;=251,Tabla3[[#This Row],[Precio]]-(Tabla3[[#This Row],[Precio]]*2%),IF(Tabla3[[#This Row],[Precio]]&gt;=50,Tabla3[[#This Row],[Precio]]-(Tabla3[[#This Row],[Precio]]*0.5%),Tabla3[[#This Row],[Precio]])))</f>
        <v>244.6506</v>
      </c>
      <c r="I513" s="15" t="str">
        <f>HYPERLINK(CONCATENATE("http://www.mercadopublico.cl/TiendaFicha/Ficha?idProducto=",Tabla3[[#This Row],[ID]]))</f>
        <v>http://www.mercadopublico.cl/TiendaFicha/Ficha?idProducto=1259484</v>
      </c>
      <c r="J513" s="15" t="str">
        <f>HYPERLINK(Tabla3[[#This Row],[Link1]],"Link")</f>
        <v>Link</v>
      </c>
    </row>
    <row r="514" spans="1:10" ht="48" customHeight="1" x14ac:dyDescent="0.25">
      <c r="A514" s="12">
        <v>1258278</v>
      </c>
      <c r="B514" s="12" t="s">
        <v>141</v>
      </c>
      <c r="C514" s="12" t="s">
        <v>54</v>
      </c>
      <c r="D514" s="12" t="s">
        <v>1930</v>
      </c>
      <c r="E514" s="13" t="s">
        <v>1931</v>
      </c>
      <c r="F514" s="18" t="s">
        <v>1932</v>
      </c>
      <c r="G514" s="14">
        <v>137.80000000000001</v>
      </c>
      <c r="H514" s="14">
        <f>IF(Tabla3[[#This Row],[Precio]]&gt;=1001,Tabla3[[#This Row],[Precio]]-(Tabla3[[#This Row],[Precio]]*2.5%),IF(Tabla3[[#This Row],[Precio]]&gt;=251,Tabla3[[#This Row],[Precio]]-(Tabla3[[#This Row],[Precio]]*2%),IF(Tabla3[[#This Row],[Precio]]&gt;=50,Tabla3[[#This Row],[Precio]]-(Tabla3[[#This Row],[Precio]]*0.5%),Tabla3[[#This Row],[Precio]])))</f>
        <v>137.11100000000002</v>
      </c>
      <c r="I514" s="15" t="str">
        <f>HYPERLINK(CONCATENATE("http://www.mercadopublico.cl/TiendaFicha/Ficha?idProducto=",Tabla3[[#This Row],[ID]]))</f>
        <v>http://www.mercadopublico.cl/TiendaFicha/Ficha?idProducto=1258278</v>
      </c>
      <c r="J514" s="15" t="str">
        <f>HYPERLINK(Tabla3[[#This Row],[Link1]],"Link")</f>
        <v>Link</v>
      </c>
    </row>
    <row r="515" spans="1:10" ht="48" customHeight="1" x14ac:dyDescent="0.25">
      <c r="A515" s="12">
        <v>1164674</v>
      </c>
      <c r="B515" s="12" t="s">
        <v>141</v>
      </c>
      <c r="C515" s="12" t="s">
        <v>54</v>
      </c>
      <c r="D515" s="12" t="s">
        <v>1424</v>
      </c>
      <c r="E515" s="13" t="s">
        <v>1425</v>
      </c>
      <c r="F515" s="18" t="s">
        <v>476</v>
      </c>
      <c r="G515" s="14">
        <v>52.5</v>
      </c>
      <c r="H515" s="14">
        <f>IF(Tabla3[[#This Row],[Precio]]&gt;=1001,Tabla3[[#This Row],[Precio]]-(Tabla3[[#This Row],[Precio]]*2.5%),IF(Tabla3[[#This Row],[Precio]]&gt;=251,Tabla3[[#This Row],[Precio]]-(Tabla3[[#This Row],[Precio]]*2%),IF(Tabla3[[#This Row],[Precio]]&gt;=50,Tabla3[[#This Row],[Precio]]-(Tabla3[[#This Row],[Precio]]*0.5%),Tabla3[[#This Row],[Precio]])))</f>
        <v>52.237499999999997</v>
      </c>
      <c r="I515" s="15" t="str">
        <f>HYPERLINK(CONCATENATE("http://www.mercadopublico.cl/TiendaFicha/Ficha?idProducto=",Tabla3[[#This Row],[ID]]))</f>
        <v>http://www.mercadopublico.cl/TiendaFicha/Ficha?idProducto=1164674</v>
      </c>
      <c r="J515" s="15" t="str">
        <f>HYPERLINK(Tabla3[[#This Row],[Link1]],"Link")</f>
        <v>Link</v>
      </c>
    </row>
    <row r="516" spans="1:10" ht="48" customHeight="1" x14ac:dyDescent="0.25">
      <c r="A516" s="12">
        <v>1138863</v>
      </c>
      <c r="B516" s="12" t="s">
        <v>141</v>
      </c>
      <c r="C516" s="12" t="s">
        <v>54</v>
      </c>
      <c r="D516" s="12" t="s">
        <v>500</v>
      </c>
      <c r="E516" s="13" t="s">
        <v>846</v>
      </c>
      <c r="F516" s="18" t="s">
        <v>501</v>
      </c>
      <c r="G516" s="14">
        <v>416.47</v>
      </c>
      <c r="H516" s="14">
        <f>IF(Tabla3[[#This Row],[Precio]]&gt;=1001,Tabla3[[#This Row],[Precio]]-(Tabla3[[#This Row],[Precio]]*2.5%),IF(Tabla3[[#This Row],[Precio]]&gt;=251,Tabla3[[#This Row],[Precio]]-(Tabla3[[#This Row],[Precio]]*2%),IF(Tabla3[[#This Row],[Precio]]&gt;=50,Tabla3[[#This Row],[Precio]]-(Tabla3[[#This Row],[Precio]]*0.5%),Tabla3[[#This Row],[Precio]])))</f>
        <v>408.14060000000001</v>
      </c>
      <c r="I516" s="15" t="str">
        <f>HYPERLINK(CONCATENATE("http://www.mercadopublico.cl/TiendaFicha/Ficha?idProducto=",Tabla3[[#This Row],[ID]]))</f>
        <v>http://www.mercadopublico.cl/TiendaFicha/Ficha?idProducto=1138863</v>
      </c>
      <c r="J516" s="15" t="str">
        <f>HYPERLINK(Tabla3[[#This Row],[Link1]],"Link")</f>
        <v>Link</v>
      </c>
    </row>
    <row r="517" spans="1:10" ht="48" customHeight="1" x14ac:dyDescent="0.25">
      <c r="A517" s="12">
        <v>1138865</v>
      </c>
      <c r="B517" s="12" t="s">
        <v>141</v>
      </c>
      <c r="C517" s="12" t="s">
        <v>54</v>
      </c>
      <c r="D517" s="12" t="s">
        <v>498</v>
      </c>
      <c r="E517" s="13" t="s">
        <v>847</v>
      </c>
      <c r="F517" s="18" t="s">
        <v>499</v>
      </c>
      <c r="G517" s="14">
        <v>401.76</v>
      </c>
      <c r="H517" s="14">
        <f>IF(Tabla3[[#This Row],[Precio]]&gt;=1001,Tabla3[[#This Row],[Precio]]-(Tabla3[[#This Row],[Precio]]*2.5%),IF(Tabla3[[#This Row],[Precio]]&gt;=251,Tabla3[[#This Row],[Precio]]-(Tabla3[[#This Row],[Precio]]*2%),IF(Tabla3[[#This Row],[Precio]]&gt;=50,Tabla3[[#This Row],[Precio]]-(Tabla3[[#This Row],[Precio]]*0.5%),Tabla3[[#This Row],[Precio]])))</f>
        <v>393.72480000000002</v>
      </c>
      <c r="I517" s="15" t="str">
        <f>HYPERLINK(CONCATENATE("http://www.mercadopublico.cl/TiendaFicha/Ficha?idProducto=",Tabla3[[#This Row],[ID]]))</f>
        <v>http://www.mercadopublico.cl/TiendaFicha/Ficha?idProducto=1138865</v>
      </c>
      <c r="J517" s="15" t="str">
        <f>HYPERLINK(Tabla3[[#This Row],[Link1]],"Link")</f>
        <v>Link</v>
      </c>
    </row>
    <row r="518" spans="1:10" ht="48" customHeight="1" x14ac:dyDescent="0.25">
      <c r="A518" s="12">
        <v>1145092</v>
      </c>
      <c r="B518" s="12" t="s">
        <v>141</v>
      </c>
      <c r="C518" s="12" t="s">
        <v>54</v>
      </c>
      <c r="D518" s="12" t="s">
        <v>520</v>
      </c>
      <c r="E518" s="13" t="s">
        <v>848</v>
      </c>
      <c r="F518" s="18" t="s">
        <v>521</v>
      </c>
      <c r="G518" s="14">
        <v>148.22999999999999</v>
      </c>
      <c r="H518" s="14">
        <f>IF(Tabla3[[#This Row],[Precio]]&gt;=1001,Tabla3[[#This Row],[Precio]]-(Tabla3[[#This Row],[Precio]]*2.5%),IF(Tabla3[[#This Row],[Precio]]&gt;=251,Tabla3[[#This Row],[Precio]]-(Tabla3[[#This Row],[Precio]]*2%),IF(Tabla3[[#This Row],[Precio]]&gt;=50,Tabla3[[#This Row],[Precio]]-(Tabla3[[#This Row],[Precio]]*0.5%),Tabla3[[#This Row],[Precio]])))</f>
        <v>147.48884999999999</v>
      </c>
      <c r="I518" s="15" t="str">
        <f>HYPERLINK(CONCATENATE("http://www.mercadopublico.cl/TiendaFicha/Ficha?idProducto=",Tabla3[[#This Row],[ID]]))</f>
        <v>http://www.mercadopublico.cl/TiendaFicha/Ficha?idProducto=1145092</v>
      </c>
      <c r="J518" s="15" t="str">
        <f>HYPERLINK(Tabla3[[#This Row],[Link1]],"Link")</f>
        <v>Link</v>
      </c>
    </row>
    <row r="519" spans="1:10" ht="48" customHeight="1" x14ac:dyDescent="0.25">
      <c r="A519" s="12">
        <v>1145098</v>
      </c>
      <c r="B519" s="12" t="s">
        <v>141</v>
      </c>
      <c r="C519" s="12" t="s">
        <v>54</v>
      </c>
      <c r="D519" s="12" t="s">
        <v>522</v>
      </c>
      <c r="E519" s="13" t="s">
        <v>845</v>
      </c>
      <c r="F519" s="18" t="s">
        <v>523</v>
      </c>
      <c r="G519" s="14">
        <v>232.94</v>
      </c>
      <c r="H519" s="14">
        <f>IF(Tabla3[[#This Row],[Precio]]&gt;=1001,Tabla3[[#This Row],[Precio]]-(Tabla3[[#This Row],[Precio]]*2.5%),IF(Tabla3[[#This Row],[Precio]]&gt;=251,Tabla3[[#This Row],[Precio]]-(Tabla3[[#This Row],[Precio]]*2%),IF(Tabla3[[#This Row],[Precio]]&gt;=50,Tabla3[[#This Row],[Precio]]-(Tabla3[[#This Row],[Precio]]*0.5%),Tabla3[[#This Row],[Precio]])))</f>
        <v>231.77529999999999</v>
      </c>
      <c r="I519" s="15" t="str">
        <f>HYPERLINK(CONCATENATE("http://www.mercadopublico.cl/TiendaFicha/Ficha?idProducto=",Tabla3[[#This Row],[ID]]))</f>
        <v>http://www.mercadopublico.cl/TiendaFicha/Ficha?idProducto=1145098</v>
      </c>
      <c r="J519" s="15" t="str">
        <f>HYPERLINK(Tabla3[[#This Row],[Link1]],"Link")</f>
        <v>Link</v>
      </c>
    </row>
    <row r="520" spans="1:10" ht="48" customHeight="1" x14ac:dyDescent="0.25">
      <c r="A520" s="12">
        <v>1151751</v>
      </c>
      <c r="B520" s="12" t="s">
        <v>141</v>
      </c>
      <c r="C520" s="12" t="s">
        <v>54</v>
      </c>
      <c r="D520" s="12" t="s">
        <v>1914</v>
      </c>
      <c r="E520" s="13" t="s">
        <v>2095</v>
      </c>
      <c r="F520" s="18" t="s">
        <v>1915</v>
      </c>
      <c r="G520" s="14">
        <v>88.23</v>
      </c>
      <c r="H520" s="14">
        <f>IF(Tabla3[[#This Row],[Precio]]&gt;=1001,Tabla3[[#This Row],[Precio]]-(Tabla3[[#This Row],[Precio]]*2.5%),IF(Tabla3[[#This Row],[Precio]]&gt;=251,Tabla3[[#This Row],[Precio]]-(Tabla3[[#This Row],[Precio]]*2%),IF(Tabla3[[#This Row],[Precio]]&gt;=50,Tabla3[[#This Row],[Precio]]-(Tabla3[[#This Row],[Precio]]*0.5%),Tabla3[[#This Row],[Precio]])))</f>
        <v>87.788850000000011</v>
      </c>
      <c r="I520" s="15" t="str">
        <f>HYPERLINK(CONCATENATE("http://www.mercadopublico.cl/TiendaFicha/Ficha?idProducto=",Tabla3[[#This Row],[ID]]))</f>
        <v>http://www.mercadopublico.cl/TiendaFicha/Ficha?idProducto=1151751</v>
      </c>
      <c r="J520" s="15" t="str">
        <f>HYPERLINK(Tabla3[[#This Row],[Link1]],"Link")</f>
        <v>Link</v>
      </c>
    </row>
    <row r="521" spans="1:10" ht="48" customHeight="1" x14ac:dyDescent="0.25">
      <c r="A521" s="12">
        <v>1570200</v>
      </c>
      <c r="B521" s="12" t="s">
        <v>141</v>
      </c>
      <c r="C521" s="12" t="s">
        <v>54</v>
      </c>
      <c r="D521" s="12" t="s">
        <v>1548</v>
      </c>
      <c r="E521" s="13" t="s">
        <v>1549</v>
      </c>
      <c r="F521" s="18" t="s">
        <v>1550</v>
      </c>
      <c r="G521" s="14">
        <v>117</v>
      </c>
      <c r="H521" s="14">
        <f>IF(Tabla3[[#This Row],[Precio]]&gt;=1001,Tabla3[[#This Row],[Precio]]-(Tabla3[[#This Row],[Precio]]*2.5%),IF(Tabla3[[#This Row],[Precio]]&gt;=251,Tabla3[[#This Row],[Precio]]-(Tabla3[[#This Row],[Precio]]*2%),IF(Tabla3[[#This Row],[Precio]]&gt;=50,Tabla3[[#This Row],[Precio]]-(Tabla3[[#This Row],[Precio]]*0.5%),Tabla3[[#This Row],[Precio]])))</f>
        <v>116.41500000000001</v>
      </c>
      <c r="I521" s="15" t="str">
        <f>HYPERLINK(CONCATENATE("http://www.mercadopublico.cl/TiendaFicha/Ficha?idProducto=",Tabla3[[#This Row],[ID]]))</f>
        <v>http://www.mercadopublico.cl/TiendaFicha/Ficha?idProducto=1570200</v>
      </c>
      <c r="J521" s="15" t="str">
        <f>HYPERLINK(Tabla3[[#This Row],[Link1]],"Link")</f>
        <v>Link</v>
      </c>
    </row>
    <row r="522" spans="1:10" ht="48" customHeight="1" x14ac:dyDescent="0.25">
      <c r="A522" s="12">
        <v>1559643</v>
      </c>
      <c r="B522" s="12" t="s">
        <v>141</v>
      </c>
      <c r="C522" s="12" t="s">
        <v>54</v>
      </c>
      <c r="D522" s="12" t="s">
        <v>2106</v>
      </c>
      <c r="E522" s="13" t="s">
        <v>2107</v>
      </c>
      <c r="F522" s="18" t="s">
        <v>2270</v>
      </c>
      <c r="G522" s="14">
        <v>61.75</v>
      </c>
      <c r="H522" s="14">
        <f>IF(Tabla3[[#This Row],[Precio]]&gt;=1001,Tabla3[[#This Row],[Precio]]-(Tabla3[[#This Row],[Precio]]*2.5%),IF(Tabla3[[#This Row],[Precio]]&gt;=251,Tabla3[[#This Row],[Precio]]-(Tabla3[[#This Row],[Precio]]*2%),IF(Tabla3[[#This Row],[Precio]]&gt;=50,Tabla3[[#This Row],[Precio]]-(Tabla3[[#This Row],[Precio]]*0.5%),Tabla3[[#This Row],[Precio]])))</f>
        <v>61.441249999999997</v>
      </c>
      <c r="I522" s="15" t="str">
        <f>HYPERLINK(CONCATENATE("http://www.mercadopublico.cl/TiendaFicha/Ficha?idProducto=",Tabla3[[#This Row],[ID]]))</f>
        <v>http://www.mercadopublico.cl/TiendaFicha/Ficha?idProducto=1559643</v>
      </c>
      <c r="J522" s="15" t="str">
        <f>HYPERLINK(Tabla3[[#This Row],[Link1]],"Link")</f>
        <v>Link</v>
      </c>
    </row>
    <row r="523" spans="1:10" ht="48" customHeight="1" x14ac:dyDescent="0.25">
      <c r="A523" s="12">
        <v>1559644</v>
      </c>
      <c r="B523" s="12" t="s">
        <v>141</v>
      </c>
      <c r="C523" s="12" t="s">
        <v>54</v>
      </c>
      <c r="D523" s="12" t="s">
        <v>2108</v>
      </c>
      <c r="E523" s="13" t="s">
        <v>2109</v>
      </c>
      <c r="F523" s="18" t="s">
        <v>2273</v>
      </c>
      <c r="G523" s="14">
        <v>85.94</v>
      </c>
      <c r="H523" s="14">
        <f>IF(Tabla3[[#This Row],[Precio]]&gt;=1001,Tabla3[[#This Row],[Precio]]-(Tabla3[[#This Row],[Precio]]*2.5%),IF(Tabla3[[#This Row],[Precio]]&gt;=251,Tabla3[[#This Row],[Precio]]-(Tabla3[[#This Row],[Precio]]*2%),IF(Tabla3[[#This Row],[Precio]]&gt;=50,Tabla3[[#This Row],[Precio]]-(Tabla3[[#This Row],[Precio]]*0.5%),Tabla3[[#This Row],[Precio]])))</f>
        <v>85.510300000000001</v>
      </c>
      <c r="I523" s="15" t="str">
        <f>HYPERLINK(CONCATENATE("http://www.mercadopublico.cl/TiendaFicha/Ficha?idProducto=",Tabla3[[#This Row],[ID]]))</f>
        <v>http://www.mercadopublico.cl/TiendaFicha/Ficha?idProducto=1559644</v>
      </c>
      <c r="J523" s="15" t="str">
        <f>HYPERLINK(Tabla3[[#This Row],[Link1]],"Link")</f>
        <v>Link</v>
      </c>
    </row>
    <row r="524" spans="1:10" ht="48" customHeight="1" x14ac:dyDescent="0.25">
      <c r="A524" s="12">
        <v>1559646</v>
      </c>
      <c r="B524" s="12" t="s">
        <v>141</v>
      </c>
      <c r="C524" s="12" t="s">
        <v>54</v>
      </c>
      <c r="D524" s="12" t="s">
        <v>2110</v>
      </c>
      <c r="E524" s="13" t="s">
        <v>2111</v>
      </c>
      <c r="F524" s="18" t="s">
        <v>2269</v>
      </c>
      <c r="G524" s="14">
        <v>61.75</v>
      </c>
      <c r="H524" s="14">
        <f>IF(Tabla3[[#This Row],[Precio]]&gt;=1001,Tabla3[[#This Row],[Precio]]-(Tabla3[[#This Row],[Precio]]*2.5%),IF(Tabla3[[#This Row],[Precio]]&gt;=251,Tabla3[[#This Row],[Precio]]-(Tabla3[[#This Row],[Precio]]*2%),IF(Tabla3[[#This Row],[Precio]]&gt;=50,Tabla3[[#This Row],[Precio]]-(Tabla3[[#This Row],[Precio]]*0.5%),Tabla3[[#This Row],[Precio]])))</f>
        <v>61.441249999999997</v>
      </c>
      <c r="I524" s="15" t="str">
        <f>HYPERLINK(CONCATENATE("http://www.mercadopublico.cl/TiendaFicha/Ficha?idProducto=",Tabla3[[#This Row],[ID]]))</f>
        <v>http://www.mercadopublico.cl/TiendaFicha/Ficha?idProducto=1559646</v>
      </c>
      <c r="J524" s="15" t="str">
        <f>HYPERLINK(Tabla3[[#This Row],[Link1]],"Link")</f>
        <v>Link</v>
      </c>
    </row>
    <row r="525" spans="1:10" ht="48" customHeight="1" x14ac:dyDescent="0.25">
      <c r="A525" s="12">
        <v>1559648</v>
      </c>
      <c r="B525" s="12" t="s">
        <v>141</v>
      </c>
      <c r="C525" s="12" t="s">
        <v>54</v>
      </c>
      <c r="D525" s="12" t="s">
        <v>2112</v>
      </c>
      <c r="E525" s="13" t="s">
        <v>2113</v>
      </c>
      <c r="F525" s="18" t="s">
        <v>2274</v>
      </c>
      <c r="G525" s="14">
        <v>85.94</v>
      </c>
      <c r="H525" s="14">
        <f>IF(Tabla3[[#This Row],[Precio]]&gt;=1001,Tabla3[[#This Row],[Precio]]-(Tabla3[[#This Row],[Precio]]*2.5%),IF(Tabla3[[#This Row],[Precio]]&gt;=251,Tabla3[[#This Row],[Precio]]-(Tabla3[[#This Row],[Precio]]*2%),IF(Tabla3[[#This Row],[Precio]]&gt;=50,Tabla3[[#This Row],[Precio]]-(Tabla3[[#This Row],[Precio]]*0.5%),Tabla3[[#This Row],[Precio]])))</f>
        <v>85.510300000000001</v>
      </c>
      <c r="I525" s="15" t="str">
        <f>HYPERLINK(CONCATENATE("http://www.mercadopublico.cl/TiendaFicha/Ficha?idProducto=",Tabla3[[#This Row],[ID]]))</f>
        <v>http://www.mercadopublico.cl/TiendaFicha/Ficha?idProducto=1559648</v>
      </c>
      <c r="J525" s="15" t="str">
        <f>HYPERLINK(Tabla3[[#This Row],[Link1]],"Link")</f>
        <v>Link</v>
      </c>
    </row>
    <row r="526" spans="1:10" ht="48" customHeight="1" x14ac:dyDescent="0.25">
      <c r="A526" s="12">
        <v>1559649</v>
      </c>
      <c r="B526" s="12" t="s">
        <v>141</v>
      </c>
      <c r="C526" s="12" t="s">
        <v>54</v>
      </c>
      <c r="D526" s="12" t="s">
        <v>2114</v>
      </c>
      <c r="E526" s="13" t="s">
        <v>2115</v>
      </c>
      <c r="F526" s="18" t="s">
        <v>2271</v>
      </c>
      <c r="G526" s="14">
        <v>61.05</v>
      </c>
      <c r="H526" s="14">
        <f>IF(Tabla3[[#This Row],[Precio]]&gt;=1001,Tabla3[[#This Row],[Precio]]-(Tabla3[[#This Row],[Precio]]*2.5%),IF(Tabla3[[#This Row],[Precio]]&gt;=251,Tabla3[[#This Row],[Precio]]-(Tabla3[[#This Row],[Precio]]*2%),IF(Tabla3[[#This Row],[Precio]]&gt;=50,Tabla3[[#This Row],[Precio]]-(Tabla3[[#This Row],[Precio]]*0.5%),Tabla3[[#This Row],[Precio]])))</f>
        <v>60.744749999999996</v>
      </c>
      <c r="I526" s="15" t="str">
        <f>HYPERLINK(CONCATENATE("http://www.mercadopublico.cl/TiendaFicha/Ficha?idProducto=",Tabla3[[#This Row],[ID]]))</f>
        <v>http://www.mercadopublico.cl/TiendaFicha/Ficha?idProducto=1559649</v>
      </c>
      <c r="J526" s="15" t="str">
        <f>HYPERLINK(Tabla3[[#This Row],[Link1]],"Link")</f>
        <v>Link</v>
      </c>
    </row>
    <row r="527" spans="1:10" ht="48" customHeight="1" x14ac:dyDescent="0.25">
      <c r="A527" s="12">
        <v>1559651</v>
      </c>
      <c r="B527" s="12" t="s">
        <v>141</v>
      </c>
      <c r="C527" s="12" t="s">
        <v>54</v>
      </c>
      <c r="D527" s="12" t="s">
        <v>2116</v>
      </c>
      <c r="E527" s="13" t="s">
        <v>2117</v>
      </c>
      <c r="F527" s="18" t="s">
        <v>2268</v>
      </c>
      <c r="G527" s="14">
        <v>55.7</v>
      </c>
      <c r="H527" s="14">
        <f>IF(Tabla3[[#This Row],[Precio]]&gt;=1001,Tabla3[[#This Row],[Precio]]-(Tabla3[[#This Row],[Precio]]*2.5%),IF(Tabla3[[#This Row],[Precio]]&gt;=251,Tabla3[[#This Row],[Precio]]-(Tabla3[[#This Row],[Precio]]*2%),IF(Tabla3[[#This Row],[Precio]]&gt;=50,Tabla3[[#This Row],[Precio]]-(Tabla3[[#This Row],[Precio]]*0.5%),Tabla3[[#This Row],[Precio]])))</f>
        <v>55.421500000000002</v>
      </c>
      <c r="I527" s="15" t="str">
        <f>HYPERLINK(CONCATENATE("http://www.mercadopublico.cl/TiendaFicha/Ficha?idProducto=",Tabla3[[#This Row],[ID]]))</f>
        <v>http://www.mercadopublico.cl/TiendaFicha/Ficha?idProducto=1559651</v>
      </c>
      <c r="J527" s="15" t="str">
        <f>HYPERLINK(Tabla3[[#This Row],[Link1]],"Link")</f>
        <v>Link</v>
      </c>
    </row>
    <row r="528" spans="1:10" ht="48" customHeight="1" x14ac:dyDescent="0.25">
      <c r="A528" s="12">
        <v>1559654</v>
      </c>
      <c r="B528" s="12" t="s">
        <v>141</v>
      </c>
      <c r="C528" s="12" t="s">
        <v>54</v>
      </c>
      <c r="D528" s="12" t="s">
        <v>2118</v>
      </c>
      <c r="E528" s="13" t="s">
        <v>2119</v>
      </c>
      <c r="F528" s="18" t="s">
        <v>2275</v>
      </c>
      <c r="G528" s="14">
        <v>71.739999999999995</v>
      </c>
      <c r="H528" s="14">
        <f>IF(Tabla3[[#This Row],[Precio]]&gt;=1001,Tabla3[[#This Row],[Precio]]-(Tabla3[[#This Row],[Precio]]*2.5%),IF(Tabla3[[#This Row],[Precio]]&gt;=251,Tabla3[[#This Row],[Precio]]-(Tabla3[[#This Row],[Precio]]*2%),IF(Tabla3[[#This Row],[Precio]]&gt;=50,Tabla3[[#This Row],[Precio]]-(Tabla3[[#This Row],[Precio]]*0.5%),Tabla3[[#This Row],[Precio]])))</f>
        <v>71.381299999999996</v>
      </c>
      <c r="I528" s="15" t="str">
        <f>HYPERLINK(CONCATENATE("http://www.mercadopublico.cl/TiendaFicha/Ficha?idProducto=",Tabla3[[#This Row],[ID]]))</f>
        <v>http://www.mercadopublico.cl/TiendaFicha/Ficha?idProducto=1559654</v>
      </c>
      <c r="J528" s="15" t="str">
        <f>HYPERLINK(Tabla3[[#This Row],[Link1]],"Link")</f>
        <v>Link</v>
      </c>
    </row>
    <row r="529" spans="1:10" ht="48" customHeight="1" x14ac:dyDescent="0.25">
      <c r="A529" s="12">
        <v>1559655</v>
      </c>
      <c r="B529" s="12" t="s">
        <v>141</v>
      </c>
      <c r="C529" s="12" t="s">
        <v>54</v>
      </c>
      <c r="D529" s="12" t="s">
        <v>2120</v>
      </c>
      <c r="E529" s="13" t="s">
        <v>2121</v>
      </c>
      <c r="F529" s="18" t="s">
        <v>2276</v>
      </c>
      <c r="G529" s="14">
        <v>193.61</v>
      </c>
      <c r="H529" s="14">
        <f>IF(Tabla3[[#This Row],[Precio]]&gt;=1001,Tabla3[[#This Row],[Precio]]-(Tabla3[[#This Row],[Precio]]*2.5%),IF(Tabla3[[#This Row],[Precio]]&gt;=251,Tabla3[[#This Row],[Precio]]-(Tabla3[[#This Row],[Precio]]*2%),IF(Tabla3[[#This Row],[Precio]]&gt;=50,Tabla3[[#This Row],[Precio]]-(Tabla3[[#This Row],[Precio]]*0.5%),Tabla3[[#This Row],[Precio]])))</f>
        <v>192.64195000000001</v>
      </c>
      <c r="I529" s="15" t="str">
        <f>HYPERLINK(CONCATENATE("http://www.mercadopublico.cl/TiendaFicha/Ficha?idProducto=",Tabla3[[#This Row],[ID]]))</f>
        <v>http://www.mercadopublico.cl/TiendaFicha/Ficha?idProducto=1559655</v>
      </c>
      <c r="J529" s="15" t="str">
        <f>HYPERLINK(Tabla3[[#This Row],[Link1]],"Link")</f>
        <v>Link</v>
      </c>
    </row>
    <row r="530" spans="1:10" ht="48" customHeight="1" x14ac:dyDescent="0.25">
      <c r="A530" s="12">
        <v>1559657</v>
      </c>
      <c r="B530" s="12" t="s">
        <v>141</v>
      </c>
      <c r="C530" s="12" t="s">
        <v>54</v>
      </c>
      <c r="D530" s="12" t="s">
        <v>2122</v>
      </c>
      <c r="E530" s="13" t="s">
        <v>2123</v>
      </c>
      <c r="F530" s="18" t="s">
        <v>2277</v>
      </c>
      <c r="G530" s="14">
        <v>191.62</v>
      </c>
      <c r="H530" s="14">
        <f>IF(Tabla3[[#This Row],[Precio]]&gt;=1001,Tabla3[[#This Row],[Precio]]-(Tabla3[[#This Row],[Precio]]*2.5%),IF(Tabla3[[#This Row],[Precio]]&gt;=251,Tabla3[[#This Row],[Precio]]-(Tabla3[[#This Row],[Precio]]*2%),IF(Tabla3[[#This Row],[Precio]]&gt;=50,Tabla3[[#This Row],[Precio]]-(Tabla3[[#This Row],[Precio]]*0.5%),Tabla3[[#This Row],[Precio]])))</f>
        <v>190.6619</v>
      </c>
      <c r="I530" s="15" t="str">
        <f>HYPERLINK(CONCATENATE("http://www.mercadopublico.cl/TiendaFicha/Ficha?idProducto=",Tabla3[[#This Row],[ID]]))</f>
        <v>http://www.mercadopublico.cl/TiendaFicha/Ficha?idProducto=1559657</v>
      </c>
      <c r="J530" s="15" t="str">
        <f>HYPERLINK(Tabla3[[#This Row],[Link1]],"Link")</f>
        <v>Link</v>
      </c>
    </row>
    <row r="531" spans="1:10" ht="48" customHeight="1" x14ac:dyDescent="0.25">
      <c r="A531" s="12">
        <v>1559659</v>
      </c>
      <c r="B531" s="12" t="s">
        <v>141</v>
      </c>
      <c r="C531" s="12" t="s">
        <v>54</v>
      </c>
      <c r="D531" s="12" t="s">
        <v>2124</v>
      </c>
      <c r="E531" s="13" t="s">
        <v>2125</v>
      </c>
      <c r="F531" s="18" t="s">
        <v>2278</v>
      </c>
      <c r="G531" s="14">
        <v>191.62</v>
      </c>
      <c r="H531" s="14">
        <f>IF(Tabla3[[#This Row],[Precio]]&gt;=1001,Tabla3[[#This Row],[Precio]]-(Tabla3[[#This Row],[Precio]]*2.5%),IF(Tabla3[[#This Row],[Precio]]&gt;=251,Tabla3[[#This Row],[Precio]]-(Tabla3[[#This Row],[Precio]]*2%),IF(Tabla3[[#This Row],[Precio]]&gt;=50,Tabla3[[#This Row],[Precio]]-(Tabla3[[#This Row],[Precio]]*0.5%),Tabla3[[#This Row],[Precio]])))</f>
        <v>190.6619</v>
      </c>
      <c r="I531" s="15" t="str">
        <f>HYPERLINK(CONCATENATE("http://www.mercadopublico.cl/TiendaFicha/Ficha?idProducto=",Tabla3[[#This Row],[ID]]))</f>
        <v>http://www.mercadopublico.cl/TiendaFicha/Ficha?idProducto=1559659</v>
      </c>
      <c r="J531" s="15" t="str">
        <f>HYPERLINK(Tabla3[[#This Row],[Link1]],"Link")</f>
        <v>Link</v>
      </c>
    </row>
    <row r="532" spans="1:10" ht="48" customHeight="1" x14ac:dyDescent="0.25">
      <c r="A532" s="12">
        <v>1559660</v>
      </c>
      <c r="B532" s="12" t="s">
        <v>141</v>
      </c>
      <c r="C532" s="12" t="s">
        <v>54</v>
      </c>
      <c r="D532" s="12" t="s">
        <v>2126</v>
      </c>
      <c r="E532" s="13" t="s">
        <v>2127</v>
      </c>
      <c r="F532" s="18" t="s">
        <v>2279</v>
      </c>
      <c r="G532" s="14">
        <v>185.07</v>
      </c>
      <c r="H532" s="14">
        <f>IF(Tabla3[[#This Row],[Precio]]&gt;=1001,Tabla3[[#This Row],[Precio]]-(Tabla3[[#This Row],[Precio]]*2.5%),IF(Tabla3[[#This Row],[Precio]]&gt;=251,Tabla3[[#This Row],[Precio]]-(Tabla3[[#This Row],[Precio]]*2%),IF(Tabla3[[#This Row],[Precio]]&gt;=50,Tabla3[[#This Row],[Precio]]-(Tabla3[[#This Row],[Precio]]*0.5%),Tabla3[[#This Row],[Precio]])))</f>
        <v>184.14464999999998</v>
      </c>
      <c r="I532" s="15" t="str">
        <f>HYPERLINK(CONCATENATE("http://www.mercadopublico.cl/TiendaFicha/Ficha?idProducto=",Tabla3[[#This Row],[ID]]))</f>
        <v>http://www.mercadopublico.cl/TiendaFicha/Ficha?idProducto=1559660</v>
      </c>
      <c r="J532" s="15" t="str">
        <f>HYPERLINK(Tabla3[[#This Row],[Link1]],"Link")</f>
        <v>Link</v>
      </c>
    </row>
    <row r="533" spans="1:10" ht="48" customHeight="1" x14ac:dyDescent="0.25">
      <c r="A533" s="12">
        <v>1180906</v>
      </c>
      <c r="B533" s="12" t="s">
        <v>141</v>
      </c>
      <c r="C533" s="12" t="s">
        <v>54</v>
      </c>
      <c r="D533" s="12" t="s">
        <v>1919</v>
      </c>
      <c r="E533" s="13" t="s">
        <v>1920</v>
      </c>
      <c r="F533" s="18" t="s">
        <v>1921</v>
      </c>
      <c r="G533" s="14">
        <v>108.16</v>
      </c>
      <c r="H533" s="14">
        <f>IF(Tabla3[[#This Row],[Precio]]&gt;=1001,Tabla3[[#This Row],[Precio]]-(Tabla3[[#This Row],[Precio]]*2.5%),IF(Tabla3[[#This Row],[Precio]]&gt;=251,Tabla3[[#This Row],[Precio]]-(Tabla3[[#This Row],[Precio]]*2%),IF(Tabla3[[#This Row],[Precio]]&gt;=50,Tabla3[[#This Row],[Precio]]-(Tabla3[[#This Row],[Precio]]*0.5%),Tabla3[[#This Row],[Precio]])))</f>
        <v>107.61919999999999</v>
      </c>
      <c r="I533" s="15" t="str">
        <f>HYPERLINK(CONCATENATE("http://www.mercadopublico.cl/TiendaFicha/Ficha?idProducto=",Tabla3[[#This Row],[ID]]))</f>
        <v>http://www.mercadopublico.cl/TiendaFicha/Ficha?idProducto=1180906</v>
      </c>
      <c r="J533" s="15" t="str">
        <f>HYPERLINK(Tabla3[[#This Row],[Link1]],"Link")</f>
        <v>Link</v>
      </c>
    </row>
    <row r="534" spans="1:10" ht="48" customHeight="1" x14ac:dyDescent="0.25">
      <c r="A534" s="12">
        <v>1165777</v>
      </c>
      <c r="B534" s="12" t="s">
        <v>141</v>
      </c>
      <c r="C534" s="12" t="s">
        <v>54</v>
      </c>
      <c r="D534" s="12" t="s">
        <v>1916</v>
      </c>
      <c r="E534" s="13" t="s">
        <v>1917</v>
      </c>
      <c r="F534" s="18" t="s">
        <v>1918</v>
      </c>
      <c r="G534" s="14">
        <v>286.91000000000003</v>
      </c>
      <c r="H534" s="14">
        <f>IF(Tabla3[[#This Row],[Precio]]&gt;=1001,Tabla3[[#This Row],[Precio]]-(Tabla3[[#This Row],[Precio]]*2.5%),IF(Tabla3[[#This Row],[Precio]]&gt;=251,Tabla3[[#This Row],[Precio]]-(Tabla3[[#This Row],[Precio]]*2%),IF(Tabla3[[#This Row],[Precio]]&gt;=50,Tabla3[[#This Row],[Precio]]-(Tabla3[[#This Row],[Precio]]*0.5%),Tabla3[[#This Row],[Precio]])))</f>
        <v>281.17180000000002</v>
      </c>
      <c r="I534" s="15" t="str">
        <f>HYPERLINK(CONCATENATE("http://www.mercadopublico.cl/TiendaFicha/Ficha?idProducto=",Tabla3[[#This Row],[ID]]))</f>
        <v>http://www.mercadopublico.cl/TiendaFicha/Ficha?idProducto=1165777</v>
      </c>
      <c r="J534" s="15" t="str">
        <f>HYPERLINK(Tabla3[[#This Row],[Link1]],"Link")</f>
        <v>Link</v>
      </c>
    </row>
    <row r="535" spans="1:10" ht="48" customHeight="1" x14ac:dyDescent="0.25">
      <c r="A535" s="12">
        <v>1126916</v>
      </c>
      <c r="B535" s="12" t="s">
        <v>141</v>
      </c>
      <c r="C535" s="12" t="s">
        <v>54</v>
      </c>
      <c r="D535" s="12" t="s">
        <v>485</v>
      </c>
      <c r="E535" s="13" t="s">
        <v>837</v>
      </c>
      <c r="F535" s="18" t="s">
        <v>409</v>
      </c>
      <c r="G535" s="14">
        <v>34.11</v>
      </c>
      <c r="H535" s="14">
        <f>IF(Tabla3[[#This Row],[Precio]]&gt;=1001,Tabla3[[#This Row],[Precio]]-(Tabla3[[#This Row],[Precio]]*2.5%),IF(Tabla3[[#This Row],[Precio]]&gt;=251,Tabla3[[#This Row],[Precio]]-(Tabla3[[#This Row],[Precio]]*2%),IF(Tabla3[[#This Row],[Precio]]&gt;=50,Tabla3[[#This Row],[Precio]]-(Tabla3[[#This Row],[Precio]]*0.5%),Tabla3[[#This Row],[Precio]])))</f>
        <v>34.11</v>
      </c>
      <c r="I535" s="15" t="str">
        <f>HYPERLINK(CONCATENATE("http://www.mercadopublico.cl/TiendaFicha/Ficha?idProducto=",Tabla3[[#This Row],[ID]]))</f>
        <v>http://www.mercadopublico.cl/TiendaFicha/Ficha?idProducto=1126916</v>
      </c>
      <c r="J535" s="15" t="str">
        <f>HYPERLINK(Tabla3[[#This Row],[Link1]],"Link")</f>
        <v>Link</v>
      </c>
    </row>
    <row r="536" spans="1:10" ht="48" customHeight="1" x14ac:dyDescent="0.25">
      <c r="A536" s="12">
        <v>1126919</v>
      </c>
      <c r="B536" s="12" t="s">
        <v>141</v>
      </c>
      <c r="C536" s="12" t="s">
        <v>54</v>
      </c>
      <c r="D536" s="12" t="s">
        <v>492</v>
      </c>
      <c r="E536" s="13" t="s">
        <v>838</v>
      </c>
      <c r="F536" s="18" t="s">
        <v>493</v>
      </c>
      <c r="G536" s="14">
        <v>233</v>
      </c>
      <c r="H536" s="14">
        <f>IF(Tabla3[[#This Row],[Precio]]&gt;=1001,Tabla3[[#This Row],[Precio]]-(Tabla3[[#This Row],[Precio]]*2.5%),IF(Tabla3[[#This Row],[Precio]]&gt;=251,Tabla3[[#This Row],[Precio]]-(Tabla3[[#This Row],[Precio]]*2%),IF(Tabla3[[#This Row],[Precio]]&gt;=50,Tabla3[[#This Row],[Precio]]-(Tabla3[[#This Row],[Precio]]*0.5%),Tabla3[[#This Row],[Precio]])))</f>
        <v>231.83500000000001</v>
      </c>
      <c r="I536" s="15" t="str">
        <f>HYPERLINK(CONCATENATE("http://www.mercadopublico.cl/TiendaFicha/Ficha?idProducto=",Tabla3[[#This Row],[ID]]))</f>
        <v>http://www.mercadopublico.cl/TiendaFicha/Ficha?idProducto=1126919</v>
      </c>
      <c r="J536" s="15" t="str">
        <f>HYPERLINK(Tabla3[[#This Row],[Link1]],"Link")</f>
        <v>Link</v>
      </c>
    </row>
    <row r="537" spans="1:10" ht="48" customHeight="1" x14ac:dyDescent="0.25">
      <c r="A537" s="12">
        <v>1126921</v>
      </c>
      <c r="B537" s="12" t="s">
        <v>141</v>
      </c>
      <c r="C537" s="12" t="s">
        <v>54</v>
      </c>
      <c r="D537" s="12" t="s">
        <v>494</v>
      </c>
      <c r="E537" s="13" t="s">
        <v>839</v>
      </c>
      <c r="F537" s="18" t="s">
        <v>495</v>
      </c>
      <c r="G537" s="14">
        <v>380</v>
      </c>
      <c r="H537" s="14">
        <f>IF(Tabla3[[#This Row],[Precio]]&gt;=1001,Tabla3[[#This Row],[Precio]]-(Tabla3[[#This Row],[Precio]]*2.5%),IF(Tabla3[[#This Row],[Precio]]&gt;=251,Tabla3[[#This Row],[Precio]]-(Tabla3[[#This Row],[Precio]]*2%),IF(Tabla3[[#This Row],[Precio]]&gt;=50,Tabla3[[#This Row],[Precio]]-(Tabla3[[#This Row],[Precio]]*0.5%),Tabla3[[#This Row],[Precio]])))</f>
        <v>372.4</v>
      </c>
      <c r="I537" s="15" t="str">
        <f>HYPERLINK(CONCATENATE("http://www.mercadopublico.cl/TiendaFicha/Ficha?idProducto=",Tabla3[[#This Row],[ID]]))</f>
        <v>http://www.mercadopublico.cl/TiendaFicha/Ficha?idProducto=1126921</v>
      </c>
      <c r="J537" s="15" t="str">
        <f>HYPERLINK(Tabla3[[#This Row],[Link1]],"Link")</f>
        <v>Link</v>
      </c>
    </row>
    <row r="538" spans="1:10" ht="48" customHeight="1" x14ac:dyDescent="0.25">
      <c r="A538" s="12">
        <v>1126922</v>
      </c>
      <c r="B538" s="12" t="s">
        <v>141</v>
      </c>
      <c r="C538" s="12" t="s">
        <v>54</v>
      </c>
      <c r="D538" s="12" t="s">
        <v>496</v>
      </c>
      <c r="E538" s="13" t="s">
        <v>840</v>
      </c>
      <c r="F538" s="18" t="s">
        <v>497</v>
      </c>
      <c r="G538" s="14">
        <v>380</v>
      </c>
      <c r="H538" s="14">
        <f>IF(Tabla3[[#This Row],[Precio]]&gt;=1001,Tabla3[[#This Row],[Precio]]-(Tabla3[[#This Row],[Precio]]*2.5%),IF(Tabla3[[#This Row],[Precio]]&gt;=251,Tabla3[[#This Row],[Precio]]-(Tabla3[[#This Row],[Precio]]*2%),IF(Tabla3[[#This Row],[Precio]]&gt;=50,Tabla3[[#This Row],[Precio]]-(Tabla3[[#This Row],[Precio]]*0.5%),Tabla3[[#This Row],[Precio]])))</f>
        <v>372.4</v>
      </c>
      <c r="I538" s="15" t="str">
        <f>HYPERLINK(CONCATENATE("http://www.mercadopublico.cl/TiendaFicha/Ficha?idProducto=",Tabla3[[#This Row],[ID]]))</f>
        <v>http://www.mercadopublico.cl/TiendaFicha/Ficha?idProducto=1126922</v>
      </c>
      <c r="J538" s="15" t="str">
        <f>HYPERLINK(Tabla3[[#This Row],[Link1]],"Link")</f>
        <v>Link</v>
      </c>
    </row>
    <row r="539" spans="1:10" ht="48" customHeight="1" x14ac:dyDescent="0.25">
      <c r="A539" s="12">
        <v>1126935</v>
      </c>
      <c r="B539" s="12" t="s">
        <v>141</v>
      </c>
      <c r="C539" s="12" t="s">
        <v>54</v>
      </c>
      <c r="D539" s="12" t="s">
        <v>1908</v>
      </c>
      <c r="E539" s="13" t="s">
        <v>1909</v>
      </c>
      <c r="F539" s="18" t="s">
        <v>1910</v>
      </c>
      <c r="G539" s="14">
        <v>127.91</v>
      </c>
      <c r="H539" s="14">
        <f>IF(Tabla3[[#This Row],[Precio]]&gt;=1001,Tabla3[[#This Row],[Precio]]-(Tabla3[[#This Row],[Precio]]*2.5%),IF(Tabla3[[#This Row],[Precio]]&gt;=251,Tabla3[[#This Row],[Precio]]-(Tabla3[[#This Row],[Precio]]*2%),IF(Tabla3[[#This Row],[Precio]]&gt;=50,Tabla3[[#This Row],[Precio]]-(Tabla3[[#This Row],[Precio]]*0.5%),Tabla3[[#This Row],[Precio]])))</f>
        <v>127.27045</v>
      </c>
      <c r="I539" s="15" t="str">
        <f>HYPERLINK(CONCATENATE("http://www.mercadopublico.cl/TiendaFicha/Ficha?idProducto=",Tabla3[[#This Row],[ID]]))</f>
        <v>http://www.mercadopublico.cl/TiendaFicha/Ficha?idProducto=1126935</v>
      </c>
      <c r="J539" s="15" t="str">
        <f>HYPERLINK(Tabla3[[#This Row],[Link1]],"Link")</f>
        <v>Link</v>
      </c>
    </row>
    <row r="540" spans="1:10" ht="48" customHeight="1" x14ac:dyDescent="0.25">
      <c r="A540" s="12">
        <v>1126936</v>
      </c>
      <c r="B540" s="12" t="s">
        <v>141</v>
      </c>
      <c r="C540" s="12" t="s">
        <v>54</v>
      </c>
      <c r="D540" s="12" t="s">
        <v>510</v>
      </c>
      <c r="E540" s="13" t="s">
        <v>841</v>
      </c>
      <c r="F540" s="18" t="s">
        <v>511</v>
      </c>
      <c r="G540" s="14">
        <v>87.64</v>
      </c>
      <c r="H540" s="14">
        <f>IF(Tabla3[[#This Row],[Precio]]&gt;=1001,Tabla3[[#This Row],[Precio]]-(Tabla3[[#This Row],[Precio]]*2.5%),IF(Tabla3[[#This Row],[Precio]]&gt;=251,Tabla3[[#This Row],[Precio]]-(Tabla3[[#This Row],[Precio]]*2%),IF(Tabla3[[#This Row],[Precio]]&gt;=50,Tabla3[[#This Row],[Precio]]-(Tabla3[[#This Row],[Precio]]*0.5%),Tabla3[[#This Row],[Precio]])))</f>
        <v>87.201800000000006</v>
      </c>
      <c r="I540" s="15" t="str">
        <f>HYPERLINK(CONCATENATE("http://www.mercadopublico.cl/TiendaFicha/Ficha?idProducto=",Tabla3[[#This Row],[ID]]))</f>
        <v>http://www.mercadopublico.cl/TiendaFicha/Ficha?idProducto=1126936</v>
      </c>
      <c r="J540" s="15" t="str">
        <f>HYPERLINK(Tabla3[[#This Row],[Link1]],"Link")</f>
        <v>Link</v>
      </c>
    </row>
    <row r="541" spans="1:10" ht="48" customHeight="1" x14ac:dyDescent="0.25">
      <c r="A541" s="12">
        <v>1126937</v>
      </c>
      <c r="B541" s="12" t="s">
        <v>141</v>
      </c>
      <c r="C541" s="12" t="s">
        <v>54</v>
      </c>
      <c r="D541" s="12" t="s">
        <v>512</v>
      </c>
      <c r="E541" s="13" t="s">
        <v>842</v>
      </c>
      <c r="F541" s="18" t="s">
        <v>513</v>
      </c>
      <c r="G541" s="14">
        <v>88.23</v>
      </c>
      <c r="H541" s="14">
        <f>IF(Tabla3[[#This Row],[Precio]]&gt;=1001,Tabla3[[#This Row],[Precio]]-(Tabla3[[#This Row],[Precio]]*2.5%),IF(Tabla3[[#This Row],[Precio]]&gt;=251,Tabla3[[#This Row],[Precio]]-(Tabla3[[#This Row],[Precio]]*2%),IF(Tabla3[[#This Row],[Precio]]&gt;=50,Tabla3[[#This Row],[Precio]]-(Tabla3[[#This Row],[Precio]]*0.5%),Tabla3[[#This Row],[Precio]])))</f>
        <v>87.788850000000011</v>
      </c>
      <c r="I541" s="15" t="str">
        <f>HYPERLINK(CONCATENATE("http://www.mercadopublico.cl/TiendaFicha/Ficha?idProducto=",Tabla3[[#This Row],[ID]]))</f>
        <v>http://www.mercadopublico.cl/TiendaFicha/Ficha?idProducto=1126937</v>
      </c>
      <c r="J541" s="15" t="str">
        <f>HYPERLINK(Tabla3[[#This Row],[Link1]],"Link")</f>
        <v>Link</v>
      </c>
    </row>
    <row r="542" spans="1:10" ht="48" customHeight="1" x14ac:dyDescent="0.25">
      <c r="A542" s="12">
        <v>1126938</v>
      </c>
      <c r="B542" s="12" t="s">
        <v>141</v>
      </c>
      <c r="C542" s="12" t="s">
        <v>54</v>
      </c>
      <c r="D542" s="12" t="s">
        <v>514</v>
      </c>
      <c r="E542" s="13" t="s">
        <v>843</v>
      </c>
      <c r="F542" s="18" t="s">
        <v>515</v>
      </c>
      <c r="G542" s="14">
        <v>87.64</v>
      </c>
      <c r="H542" s="14">
        <f>IF(Tabla3[[#This Row],[Precio]]&gt;=1001,Tabla3[[#This Row],[Precio]]-(Tabla3[[#This Row],[Precio]]*2.5%),IF(Tabla3[[#This Row],[Precio]]&gt;=251,Tabla3[[#This Row],[Precio]]-(Tabla3[[#This Row],[Precio]]*2%),IF(Tabla3[[#This Row],[Precio]]&gt;=50,Tabla3[[#This Row],[Precio]]-(Tabla3[[#This Row],[Precio]]*0.5%),Tabla3[[#This Row],[Precio]])))</f>
        <v>87.201800000000006</v>
      </c>
      <c r="I542" s="15" t="str">
        <f>HYPERLINK(CONCATENATE("http://www.mercadopublico.cl/TiendaFicha/Ficha?idProducto=",Tabla3[[#This Row],[ID]]))</f>
        <v>http://www.mercadopublico.cl/TiendaFicha/Ficha?idProducto=1126938</v>
      </c>
      <c r="J542" s="15" t="str">
        <f>HYPERLINK(Tabla3[[#This Row],[Link1]],"Link")</f>
        <v>Link</v>
      </c>
    </row>
    <row r="543" spans="1:10" ht="48" customHeight="1" x14ac:dyDescent="0.25">
      <c r="A543" s="12">
        <v>1126939</v>
      </c>
      <c r="B543" s="12" t="s">
        <v>141</v>
      </c>
      <c r="C543" s="12" t="s">
        <v>54</v>
      </c>
      <c r="D543" s="12" t="s">
        <v>1109</v>
      </c>
      <c r="E543" s="13" t="s">
        <v>1110</v>
      </c>
      <c r="F543" s="18" t="s">
        <v>1246</v>
      </c>
      <c r="G543" s="14">
        <v>123.45</v>
      </c>
      <c r="H543" s="14">
        <f>IF(Tabla3[[#This Row],[Precio]]&gt;=1001,Tabla3[[#This Row],[Precio]]-(Tabla3[[#This Row],[Precio]]*2.5%),IF(Tabla3[[#This Row],[Precio]]&gt;=251,Tabla3[[#This Row],[Precio]]-(Tabla3[[#This Row],[Precio]]*2%),IF(Tabla3[[#This Row],[Precio]]&gt;=50,Tabla3[[#This Row],[Precio]]-(Tabla3[[#This Row],[Precio]]*0.5%),Tabla3[[#This Row],[Precio]])))</f>
        <v>122.83275</v>
      </c>
      <c r="I543" s="15" t="str">
        <f>HYPERLINK(CONCATENATE("http://www.mercadopublico.cl/TiendaFicha/Ficha?idProducto=",Tabla3[[#This Row],[ID]]))</f>
        <v>http://www.mercadopublico.cl/TiendaFicha/Ficha?idProducto=1126939</v>
      </c>
      <c r="J543" s="15" t="str">
        <f>HYPERLINK(Tabla3[[#This Row],[Link1]],"Link")</f>
        <v>Link</v>
      </c>
    </row>
    <row r="544" spans="1:10" ht="48" customHeight="1" x14ac:dyDescent="0.25">
      <c r="A544" s="12">
        <v>1126941</v>
      </c>
      <c r="B544" s="12" t="s">
        <v>141</v>
      </c>
      <c r="C544" s="12" t="s">
        <v>54</v>
      </c>
      <c r="D544" s="12" t="s">
        <v>1111</v>
      </c>
      <c r="E544" s="13" t="s">
        <v>1112</v>
      </c>
      <c r="F544" s="18" t="s">
        <v>1247</v>
      </c>
      <c r="G544" s="14">
        <v>123.45</v>
      </c>
      <c r="H544" s="14">
        <f>IF(Tabla3[[#This Row],[Precio]]&gt;=1001,Tabla3[[#This Row],[Precio]]-(Tabla3[[#This Row],[Precio]]*2.5%),IF(Tabla3[[#This Row],[Precio]]&gt;=251,Tabla3[[#This Row],[Precio]]-(Tabla3[[#This Row],[Precio]]*2%),IF(Tabla3[[#This Row],[Precio]]&gt;=50,Tabla3[[#This Row],[Precio]]-(Tabla3[[#This Row],[Precio]]*0.5%),Tabla3[[#This Row],[Precio]])))</f>
        <v>122.83275</v>
      </c>
      <c r="I544" s="15" t="str">
        <f>HYPERLINK(CONCATENATE("http://www.mercadopublico.cl/TiendaFicha/Ficha?idProducto=",Tabla3[[#This Row],[ID]]))</f>
        <v>http://www.mercadopublico.cl/TiendaFicha/Ficha?idProducto=1126941</v>
      </c>
      <c r="J544" s="15" t="str">
        <f>HYPERLINK(Tabla3[[#This Row],[Link1]],"Link")</f>
        <v>Link</v>
      </c>
    </row>
    <row r="545" spans="1:10" ht="48" customHeight="1" x14ac:dyDescent="0.25">
      <c r="A545" s="12">
        <v>1126945</v>
      </c>
      <c r="B545" s="12" t="s">
        <v>141</v>
      </c>
      <c r="C545" s="12" t="s">
        <v>54</v>
      </c>
      <c r="D545" s="12" t="s">
        <v>1113</v>
      </c>
      <c r="E545" s="13" t="s">
        <v>1114</v>
      </c>
      <c r="F545" s="18" t="s">
        <v>1248</v>
      </c>
      <c r="G545" s="14">
        <v>19.97</v>
      </c>
      <c r="H545" s="14">
        <f>IF(Tabla3[[#This Row],[Precio]]&gt;=1001,Tabla3[[#This Row],[Precio]]-(Tabla3[[#This Row],[Precio]]*2.5%),IF(Tabla3[[#This Row],[Precio]]&gt;=251,Tabla3[[#This Row],[Precio]]-(Tabla3[[#This Row],[Precio]]*2%),IF(Tabla3[[#This Row],[Precio]]&gt;=50,Tabla3[[#This Row],[Precio]]-(Tabla3[[#This Row],[Precio]]*0.5%),Tabla3[[#This Row],[Precio]])))</f>
        <v>19.97</v>
      </c>
      <c r="I545" s="15" t="str">
        <f>HYPERLINK(CONCATENATE("http://www.mercadopublico.cl/TiendaFicha/Ficha?idProducto=",Tabla3[[#This Row],[ID]]))</f>
        <v>http://www.mercadopublico.cl/TiendaFicha/Ficha?idProducto=1126945</v>
      </c>
      <c r="J545" s="15" t="str">
        <f>HYPERLINK(Tabla3[[#This Row],[Link1]],"Link")</f>
        <v>Link</v>
      </c>
    </row>
    <row r="546" spans="1:10" ht="48" customHeight="1" x14ac:dyDescent="0.25">
      <c r="A546" s="12">
        <v>1126947</v>
      </c>
      <c r="B546" s="12" t="s">
        <v>141</v>
      </c>
      <c r="C546" s="12" t="s">
        <v>54</v>
      </c>
      <c r="D546" s="12" t="s">
        <v>516</v>
      </c>
      <c r="E546" s="13" t="s">
        <v>844</v>
      </c>
      <c r="F546" s="18" t="s">
        <v>517</v>
      </c>
      <c r="G546" s="14">
        <v>216.4</v>
      </c>
      <c r="H546" s="14">
        <f>IF(Tabla3[[#This Row],[Precio]]&gt;=1001,Tabla3[[#This Row],[Precio]]-(Tabla3[[#This Row],[Precio]]*2.5%),IF(Tabla3[[#This Row],[Precio]]&gt;=251,Tabla3[[#This Row],[Precio]]-(Tabla3[[#This Row],[Precio]]*2%),IF(Tabla3[[#This Row],[Precio]]&gt;=50,Tabla3[[#This Row],[Precio]]-(Tabla3[[#This Row],[Precio]]*0.5%),Tabla3[[#This Row],[Precio]])))</f>
        <v>215.31800000000001</v>
      </c>
      <c r="I546" s="15" t="str">
        <f>HYPERLINK(CONCATENATE("http://www.mercadopublico.cl/TiendaFicha/Ficha?idProducto=",Tabla3[[#This Row],[ID]]))</f>
        <v>http://www.mercadopublico.cl/TiendaFicha/Ficha?idProducto=1126947</v>
      </c>
      <c r="J546" s="15" t="str">
        <f>HYPERLINK(Tabla3[[#This Row],[Link1]],"Link")</f>
        <v>Link</v>
      </c>
    </row>
    <row r="547" spans="1:10" ht="48" customHeight="1" x14ac:dyDescent="0.25">
      <c r="A547" s="12">
        <v>1126948</v>
      </c>
      <c r="B547" s="12" t="s">
        <v>141</v>
      </c>
      <c r="C547" s="12" t="s">
        <v>54</v>
      </c>
      <c r="D547" s="12" t="s">
        <v>2309</v>
      </c>
      <c r="E547" s="13" t="s">
        <v>2310</v>
      </c>
      <c r="F547" s="18"/>
      <c r="G547" s="14">
        <v>147.76</v>
      </c>
      <c r="H547" s="14">
        <f>IF(Tabla3[[#This Row],[Precio]]&gt;=1001,Tabla3[[#This Row],[Precio]]-(Tabla3[[#This Row],[Precio]]*2.5%),IF(Tabla3[[#This Row],[Precio]]&gt;=251,Tabla3[[#This Row],[Precio]]-(Tabla3[[#This Row],[Precio]]*2%),IF(Tabla3[[#This Row],[Precio]]&gt;=50,Tabla3[[#This Row],[Precio]]-(Tabla3[[#This Row],[Precio]]*0.5%),Tabla3[[#This Row],[Precio]])))</f>
        <v>147.02119999999999</v>
      </c>
      <c r="I547" s="15" t="str">
        <f>HYPERLINK(CONCATENATE("http://www.mercadopublico.cl/TiendaFicha/Ficha?idProducto=",Tabla3[[#This Row],[ID]]))</f>
        <v>http://www.mercadopublico.cl/TiendaFicha/Ficha?idProducto=1126948</v>
      </c>
      <c r="J547" s="15" t="str">
        <f>HYPERLINK(Tabla3[[#This Row],[Link1]],"Link")</f>
        <v>Link</v>
      </c>
    </row>
    <row r="548" spans="1:10" ht="48" customHeight="1" x14ac:dyDescent="0.25">
      <c r="A548" s="12">
        <v>1011929</v>
      </c>
      <c r="B548" s="12" t="s">
        <v>141</v>
      </c>
      <c r="C548" s="12" t="s">
        <v>54</v>
      </c>
      <c r="D548" s="12" t="s">
        <v>518</v>
      </c>
      <c r="E548" s="13" t="s">
        <v>849</v>
      </c>
      <c r="F548" s="18" t="s">
        <v>519</v>
      </c>
      <c r="G548" s="14">
        <v>174.47</v>
      </c>
      <c r="H548" s="14">
        <f>IF(Tabla3[[#This Row],[Precio]]&gt;=1001,Tabla3[[#This Row],[Precio]]-(Tabla3[[#This Row],[Precio]]*2.5%),IF(Tabla3[[#This Row],[Precio]]&gt;=251,Tabla3[[#This Row],[Precio]]-(Tabla3[[#This Row],[Precio]]*2%),IF(Tabla3[[#This Row],[Precio]]&gt;=50,Tabla3[[#This Row],[Precio]]-(Tabla3[[#This Row],[Precio]]*0.5%),Tabla3[[#This Row],[Precio]])))</f>
        <v>173.59764999999999</v>
      </c>
      <c r="I548" s="15" t="str">
        <f>HYPERLINK(CONCATENATE("http://www.mercadopublico.cl/TiendaFicha/Ficha?idProducto=",Tabla3[[#This Row],[ID]]))</f>
        <v>http://www.mercadopublico.cl/TiendaFicha/Ficha?idProducto=1011929</v>
      </c>
      <c r="J548" s="15" t="str">
        <f>HYPERLINK(Tabla3[[#This Row],[Link1]],"Link")</f>
        <v>Link</v>
      </c>
    </row>
    <row r="549" spans="1:10" ht="48" customHeight="1" x14ac:dyDescent="0.25">
      <c r="A549" s="12">
        <v>1011937</v>
      </c>
      <c r="B549" s="12" t="s">
        <v>141</v>
      </c>
      <c r="C549" s="12" t="s">
        <v>54</v>
      </c>
      <c r="D549" s="12" t="s">
        <v>1575</v>
      </c>
      <c r="E549" s="13" t="s">
        <v>1576</v>
      </c>
      <c r="F549" s="18" t="s">
        <v>1556</v>
      </c>
      <c r="G549" s="14">
        <v>264</v>
      </c>
      <c r="H549" s="14">
        <f>IF(Tabla3[[#This Row],[Precio]]&gt;=1001,Tabla3[[#This Row],[Precio]]-(Tabla3[[#This Row],[Precio]]*2.5%),IF(Tabla3[[#This Row],[Precio]]&gt;=251,Tabla3[[#This Row],[Precio]]-(Tabla3[[#This Row],[Precio]]*2%),IF(Tabla3[[#This Row],[Precio]]&gt;=50,Tabla3[[#This Row],[Precio]]-(Tabla3[[#This Row],[Precio]]*0.5%),Tabla3[[#This Row],[Precio]])))</f>
        <v>258.72000000000003</v>
      </c>
      <c r="I549" s="15" t="str">
        <f>HYPERLINK(CONCATENATE("http://www.mercadopublico.cl/TiendaFicha/Ficha?idProducto=",Tabla3[[#This Row],[ID]]))</f>
        <v>http://www.mercadopublico.cl/TiendaFicha/Ficha?idProducto=1011937</v>
      </c>
      <c r="J549" s="15" t="str">
        <f>HYPERLINK(Tabla3[[#This Row],[Link1]],"Link")</f>
        <v>Link</v>
      </c>
    </row>
    <row r="550" spans="1:10" ht="48" customHeight="1" x14ac:dyDescent="0.25">
      <c r="A550" s="12">
        <v>1011954</v>
      </c>
      <c r="B550" s="12" t="s">
        <v>141</v>
      </c>
      <c r="C550" s="12" t="s">
        <v>54</v>
      </c>
      <c r="D550" s="12" t="s">
        <v>1125</v>
      </c>
      <c r="E550" s="13" t="s">
        <v>1126</v>
      </c>
      <c r="F550" s="18" t="s">
        <v>1254</v>
      </c>
      <c r="G550" s="14">
        <v>191</v>
      </c>
      <c r="H550" s="14">
        <f>IF(Tabla3[[#This Row],[Precio]]&gt;=1001,Tabla3[[#This Row],[Precio]]-(Tabla3[[#This Row],[Precio]]*2.5%),IF(Tabla3[[#This Row],[Precio]]&gt;=251,Tabla3[[#This Row],[Precio]]-(Tabla3[[#This Row],[Precio]]*2%),IF(Tabla3[[#This Row],[Precio]]&gt;=50,Tabla3[[#This Row],[Precio]]-(Tabla3[[#This Row],[Precio]]*0.5%),Tabla3[[#This Row],[Precio]])))</f>
        <v>190.04499999999999</v>
      </c>
      <c r="I550" s="15" t="str">
        <f>HYPERLINK(CONCATENATE("http://www.mercadopublico.cl/TiendaFicha/Ficha?idProducto=",Tabla3[[#This Row],[ID]]))</f>
        <v>http://www.mercadopublico.cl/TiendaFicha/Ficha?idProducto=1011954</v>
      </c>
      <c r="J550" s="15" t="str">
        <f>HYPERLINK(Tabla3[[#This Row],[Link1]],"Link")</f>
        <v>Link</v>
      </c>
    </row>
    <row r="551" spans="1:10" ht="48" customHeight="1" x14ac:dyDescent="0.25">
      <c r="A551" s="12">
        <v>1378687</v>
      </c>
      <c r="B551" s="12" t="s">
        <v>141</v>
      </c>
      <c r="C551" s="12" t="s">
        <v>1277</v>
      </c>
      <c r="D551" s="12" t="s">
        <v>2297</v>
      </c>
      <c r="E551" s="13" t="s">
        <v>2298</v>
      </c>
      <c r="F551" s="18"/>
      <c r="G551" s="14">
        <v>129</v>
      </c>
      <c r="H551" s="14">
        <f>IF(Tabla3[[#This Row],[Precio]]&gt;=1001,Tabla3[[#This Row],[Precio]]-(Tabla3[[#This Row],[Precio]]*2.5%),IF(Tabla3[[#This Row],[Precio]]&gt;=251,Tabla3[[#This Row],[Precio]]-(Tabla3[[#This Row],[Precio]]*2%),IF(Tabla3[[#This Row],[Precio]]&gt;=50,Tabla3[[#This Row],[Precio]]-(Tabla3[[#This Row],[Precio]]*0.5%),Tabla3[[#This Row],[Precio]])))</f>
        <v>128.35499999999999</v>
      </c>
      <c r="I551" s="15" t="str">
        <f>HYPERLINK(CONCATENATE("http://www.mercadopublico.cl/TiendaFicha/Ficha?idProducto=",Tabla3[[#This Row],[ID]]))</f>
        <v>http://www.mercadopublico.cl/TiendaFicha/Ficha?idProducto=1378687</v>
      </c>
      <c r="J551" s="15" t="str">
        <f>HYPERLINK(Tabla3[[#This Row],[Link1]],"Link")</f>
        <v>Link</v>
      </c>
    </row>
    <row r="552" spans="1:10" ht="48" customHeight="1" x14ac:dyDescent="0.25">
      <c r="A552" s="12">
        <v>1342449</v>
      </c>
      <c r="B552" s="12" t="s">
        <v>141</v>
      </c>
      <c r="C552" s="12" t="s">
        <v>1277</v>
      </c>
      <c r="D552" s="12" t="s">
        <v>1338</v>
      </c>
      <c r="E552" s="13" t="s">
        <v>1339</v>
      </c>
      <c r="F552" s="18" t="s">
        <v>1340</v>
      </c>
      <c r="G552" s="14">
        <v>145.72999999999999</v>
      </c>
      <c r="H552" s="14">
        <f>IF(Tabla3[[#This Row],[Precio]]&gt;=1001,Tabla3[[#This Row],[Precio]]-(Tabla3[[#This Row],[Precio]]*2.5%),IF(Tabla3[[#This Row],[Precio]]&gt;=251,Tabla3[[#This Row],[Precio]]-(Tabla3[[#This Row],[Precio]]*2%),IF(Tabla3[[#This Row],[Precio]]&gt;=50,Tabla3[[#This Row],[Precio]]-(Tabla3[[#This Row],[Precio]]*0.5%),Tabla3[[#This Row],[Precio]])))</f>
        <v>145.00135</v>
      </c>
      <c r="I552" s="15" t="str">
        <f>HYPERLINK(CONCATENATE("http://www.mercadopublico.cl/TiendaFicha/Ficha?idProducto=",Tabla3[[#This Row],[ID]]))</f>
        <v>http://www.mercadopublico.cl/TiendaFicha/Ficha?idProducto=1342449</v>
      </c>
      <c r="J552" s="15" t="str">
        <f>HYPERLINK(Tabla3[[#This Row],[Link1]],"Link")</f>
        <v>Link</v>
      </c>
    </row>
    <row r="553" spans="1:10" ht="48" customHeight="1" x14ac:dyDescent="0.25">
      <c r="A553" s="12">
        <v>1126987</v>
      </c>
      <c r="B553" s="12" t="s">
        <v>141</v>
      </c>
      <c r="C553" s="12" t="s">
        <v>1277</v>
      </c>
      <c r="D553" s="12" t="s">
        <v>2299</v>
      </c>
      <c r="E553" s="13" t="s">
        <v>2300</v>
      </c>
      <c r="F553" s="18"/>
      <c r="G553" s="14">
        <v>101.2</v>
      </c>
      <c r="H553" s="14">
        <f>IF(Tabla3[[#This Row],[Precio]]&gt;=1001,Tabla3[[#This Row],[Precio]]-(Tabla3[[#This Row],[Precio]]*2.5%),IF(Tabla3[[#This Row],[Precio]]&gt;=251,Tabla3[[#This Row],[Precio]]-(Tabla3[[#This Row],[Precio]]*2%),IF(Tabla3[[#This Row],[Precio]]&gt;=50,Tabla3[[#This Row],[Precio]]-(Tabla3[[#This Row],[Precio]]*0.5%),Tabla3[[#This Row],[Precio]])))</f>
        <v>100.694</v>
      </c>
      <c r="I553" s="15" t="str">
        <f>HYPERLINK(CONCATENATE("http://www.mercadopublico.cl/TiendaFicha/Ficha?idProducto=",Tabla3[[#This Row],[ID]]))</f>
        <v>http://www.mercadopublico.cl/TiendaFicha/Ficha?idProducto=1126987</v>
      </c>
      <c r="J553" s="15" t="str">
        <f>HYPERLINK(Tabla3[[#This Row],[Link1]],"Link")</f>
        <v>Link</v>
      </c>
    </row>
    <row r="554" spans="1:10" ht="48" customHeight="1" x14ac:dyDescent="0.25">
      <c r="A554" s="12">
        <v>1126992</v>
      </c>
      <c r="B554" s="12" t="s">
        <v>141</v>
      </c>
      <c r="C554" s="12" t="s">
        <v>1277</v>
      </c>
      <c r="D554" s="12" t="s">
        <v>2301</v>
      </c>
      <c r="E554" s="13" t="s">
        <v>2302</v>
      </c>
      <c r="F554" s="18"/>
      <c r="G554" s="14">
        <v>124</v>
      </c>
      <c r="H554" s="14">
        <f>IF(Tabla3[[#This Row],[Precio]]&gt;=1001,Tabla3[[#This Row],[Precio]]-(Tabla3[[#This Row],[Precio]]*2.5%),IF(Tabla3[[#This Row],[Precio]]&gt;=251,Tabla3[[#This Row],[Precio]]-(Tabla3[[#This Row],[Precio]]*2%),IF(Tabla3[[#This Row],[Precio]]&gt;=50,Tabla3[[#This Row],[Precio]]-(Tabla3[[#This Row],[Precio]]*0.5%),Tabla3[[#This Row],[Precio]])))</f>
        <v>123.38</v>
      </c>
      <c r="I554" s="15" t="str">
        <f>HYPERLINK(CONCATENATE("http://www.mercadopublico.cl/TiendaFicha/Ficha?idProducto=",Tabla3[[#This Row],[ID]]))</f>
        <v>http://www.mercadopublico.cl/TiendaFicha/Ficha?idProducto=1126992</v>
      </c>
      <c r="J554" s="15" t="str">
        <f>HYPERLINK(Tabla3[[#This Row],[Link1]],"Link")</f>
        <v>Link</v>
      </c>
    </row>
    <row r="555" spans="1:10" ht="48" customHeight="1" x14ac:dyDescent="0.25">
      <c r="A555" s="12">
        <v>1392172</v>
      </c>
      <c r="B555" s="12" t="s">
        <v>141</v>
      </c>
      <c r="C555" s="12" t="s">
        <v>1277</v>
      </c>
      <c r="D555" s="12" t="s">
        <v>2303</v>
      </c>
      <c r="E555" s="13" t="s">
        <v>2304</v>
      </c>
      <c r="F555" s="18"/>
      <c r="G555" s="14">
        <v>71</v>
      </c>
      <c r="H555" s="14">
        <f>IF(Tabla3[[#This Row],[Precio]]&gt;=1001,Tabla3[[#This Row],[Precio]]-(Tabla3[[#This Row],[Precio]]*2.5%),IF(Tabla3[[#This Row],[Precio]]&gt;=251,Tabla3[[#This Row],[Precio]]-(Tabla3[[#This Row],[Precio]]*2%),IF(Tabla3[[#This Row],[Precio]]&gt;=50,Tabla3[[#This Row],[Precio]]-(Tabla3[[#This Row],[Precio]]*0.5%),Tabla3[[#This Row],[Precio]])))</f>
        <v>70.644999999999996</v>
      </c>
      <c r="I555" s="15" t="str">
        <f>HYPERLINK(CONCATENATE("http://www.mercadopublico.cl/TiendaFicha/Ficha?idProducto=",Tabla3[[#This Row],[ID]]))</f>
        <v>http://www.mercadopublico.cl/TiendaFicha/Ficha?idProducto=1392172</v>
      </c>
      <c r="J555" s="15" t="str">
        <f>HYPERLINK(Tabla3[[#This Row],[Link1]],"Link")</f>
        <v>Link</v>
      </c>
    </row>
    <row r="556" spans="1:10" ht="48" customHeight="1" x14ac:dyDescent="0.25">
      <c r="A556" s="12">
        <v>1366343</v>
      </c>
      <c r="B556" s="12" t="s">
        <v>141</v>
      </c>
      <c r="C556" s="12" t="s">
        <v>1277</v>
      </c>
      <c r="D556" s="12" t="s">
        <v>1341</v>
      </c>
      <c r="E556" s="13" t="s">
        <v>1342</v>
      </c>
      <c r="F556" s="18" t="s">
        <v>1343</v>
      </c>
      <c r="G556" s="14">
        <v>160.80000000000001</v>
      </c>
      <c r="H556" s="14">
        <f>IF(Tabla3[[#This Row],[Precio]]&gt;=1001,Tabla3[[#This Row],[Precio]]-(Tabla3[[#This Row],[Precio]]*2.5%),IF(Tabla3[[#This Row],[Precio]]&gt;=251,Tabla3[[#This Row],[Precio]]-(Tabla3[[#This Row],[Precio]]*2%),IF(Tabla3[[#This Row],[Precio]]&gt;=50,Tabla3[[#This Row],[Precio]]-(Tabla3[[#This Row],[Precio]]*0.5%),Tabla3[[#This Row],[Precio]])))</f>
        <v>159.99600000000001</v>
      </c>
      <c r="I556" s="15" t="str">
        <f>HYPERLINK(CONCATENATE("http://www.mercadopublico.cl/TiendaFicha/Ficha?idProducto=",Tabla3[[#This Row],[ID]]))</f>
        <v>http://www.mercadopublico.cl/TiendaFicha/Ficha?idProducto=1366343</v>
      </c>
      <c r="J556" s="15" t="str">
        <f>HYPERLINK(Tabla3[[#This Row],[Link1]],"Link")</f>
        <v>Link</v>
      </c>
    </row>
    <row r="557" spans="1:10" ht="48" customHeight="1" x14ac:dyDescent="0.25">
      <c r="A557" s="12">
        <v>1366345</v>
      </c>
      <c r="B557" s="12" t="s">
        <v>141</v>
      </c>
      <c r="C557" s="12" t="s">
        <v>1277</v>
      </c>
      <c r="D557" s="12" t="s">
        <v>1344</v>
      </c>
      <c r="E557" s="13" t="s">
        <v>1345</v>
      </c>
      <c r="F557" s="18" t="s">
        <v>1346</v>
      </c>
      <c r="G557" s="14">
        <v>160.80000000000001</v>
      </c>
      <c r="H557" s="14">
        <f>IF(Tabla3[[#This Row],[Precio]]&gt;=1001,Tabla3[[#This Row],[Precio]]-(Tabla3[[#This Row],[Precio]]*2.5%),IF(Tabla3[[#This Row],[Precio]]&gt;=251,Tabla3[[#This Row],[Precio]]-(Tabla3[[#This Row],[Precio]]*2%),IF(Tabla3[[#This Row],[Precio]]&gt;=50,Tabla3[[#This Row],[Precio]]-(Tabla3[[#This Row],[Precio]]*0.5%),Tabla3[[#This Row],[Precio]])))</f>
        <v>159.99600000000001</v>
      </c>
      <c r="I557" s="15" t="str">
        <f>HYPERLINK(CONCATENATE("http://www.mercadopublico.cl/TiendaFicha/Ficha?idProducto=",Tabla3[[#This Row],[ID]]))</f>
        <v>http://www.mercadopublico.cl/TiendaFicha/Ficha?idProducto=1366345</v>
      </c>
      <c r="J557" s="15" t="str">
        <f>HYPERLINK(Tabla3[[#This Row],[Link1]],"Link")</f>
        <v>Link</v>
      </c>
    </row>
    <row r="558" spans="1:10" ht="48" customHeight="1" x14ac:dyDescent="0.25">
      <c r="A558" s="12">
        <v>1366347</v>
      </c>
      <c r="B558" s="12" t="s">
        <v>141</v>
      </c>
      <c r="C558" s="12" t="s">
        <v>1277</v>
      </c>
      <c r="D558" s="12" t="s">
        <v>1347</v>
      </c>
      <c r="E558" s="13" t="s">
        <v>1348</v>
      </c>
      <c r="F558" s="18" t="s">
        <v>1349</v>
      </c>
      <c r="G558" s="14">
        <v>160.80000000000001</v>
      </c>
      <c r="H558" s="14">
        <f>IF(Tabla3[[#This Row],[Precio]]&gt;=1001,Tabla3[[#This Row],[Precio]]-(Tabla3[[#This Row],[Precio]]*2.5%),IF(Tabla3[[#This Row],[Precio]]&gt;=251,Tabla3[[#This Row],[Precio]]-(Tabla3[[#This Row],[Precio]]*2%),IF(Tabla3[[#This Row],[Precio]]&gt;=50,Tabla3[[#This Row],[Precio]]-(Tabla3[[#This Row],[Precio]]*0.5%),Tabla3[[#This Row],[Precio]])))</f>
        <v>159.99600000000001</v>
      </c>
      <c r="I558" s="15" t="str">
        <f>HYPERLINK(CONCATENATE("http://www.mercadopublico.cl/TiendaFicha/Ficha?idProducto=",Tabla3[[#This Row],[ID]]))</f>
        <v>http://www.mercadopublico.cl/TiendaFicha/Ficha?idProducto=1366347</v>
      </c>
      <c r="J558" s="15" t="str">
        <f>HYPERLINK(Tabla3[[#This Row],[Link1]],"Link")</f>
        <v>Link</v>
      </c>
    </row>
    <row r="559" spans="1:10" ht="48" customHeight="1" x14ac:dyDescent="0.25">
      <c r="A559" s="12">
        <v>1225122</v>
      </c>
      <c r="B559" s="12" t="s">
        <v>141</v>
      </c>
      <c r="C559" s="12" t="s">
        <v>67</v>
      </c>
      <c r="D559" s="12" t="s">
        <v>2289</v>
      </c>
      <c r="E559" s="13" t="s">
        <v>2290</v>
      </c>
      <c r="F559" s="18"/>
      <c r="G559" s="14">
        <v>49</v>
      </c>
      <c r="H559" s="14">
        <f>IF(Tabla3[[#This Row],[Precio]]&gt;=1001,Tabla3[[#This Row],[Precio]]-(Tabla3[[#This Row],[Precio]]*2.5%),IF(Tabla3[[#This Row],[Precio]]&gt;=251,Tabla3[[#This Row],[Precio]]-(Tabla3[[#This Row],[Precio]]*2%),IF(Tabla3[[#This Row],[Precio]]&gt;=50,Tabla3[[#This Row],[Precio]]-(Tabla3[[#This Row],[Precio]]*0.5%),Tabla3[[#This Row],[Precio]])))</f>
        <v>49</v>
      </c>
      <c r="I559" s="15" t="str">
        <f>HYPERLINK(CONCATENATE("http://www.mercadopublico.cl/TiendaFicha/Ficha?idProducto=",Tabla3[[#This Row],[ID]]))</f>
        <v>http://www.mercadopublico.cl/TiendaFicha/Ficha?idProducto=1225122</v>
      </c>
      <c r="J559" s="15" t="str">
        <f>HYPERLINK(Tabla3[[#This Row],[Link1]],"Link")</f>
        <v>Link</v>
      </c>
    </row>
    <row r="560" spans="1:10" ht="48" customHeight="1" x14ac:dyDescent="0.25">
      <c r="A560" s="12">
        <v>1225123</v>
      </c>
      <c r="B560" s="12" t="s">
        <v>141</v>
      </c>
      <c r="C560" s="12" t="s">
        <v>67</v>
      </c>
      <c r="D560" s="12" t="s">
        <v>2291</v>
      </c>
      <c r="E560" s="13" t="s">
        <v>2292</v>
      </c>
      <c r="F560" s="18"/>
      <c r="G560" s="14">
        <v>151</v>
      </c>
      <c r="H560" s="14">
        <f>IF(Tabla3[[#This Row],[Precio]]&gt;=1001,Tabla3[[#This Row],[Precio]]-(Tabla3[[#This Row],[Precio]]*2.5%),IF(Tabla3[[#This Row],[Precio]]&gt;=251,Tabla3[[#This Row],[Precio]]-(Tabla3[[#This Row],[Precio]]*2%),IF(Tabla3[[#This Row],[Precio]]&gt;=50,Tabla3[[#This Row],[Precio]]-(Tabla3[[#This Row],[Precio]]*0.5%),Tabla3[[#This Row],[Precio]])))</f>
        <v>150.245</v>
      </c>
      <c r="I560" s="15" t="str">
        <f>HYPERLINK(CONCATENATE("http://www.mercadopublico.cl/TiendaFicha/Ficha?idProducto=",Tabla3[[#This Row],[ID]]))</f>
        <v>http://www.mercadopublico.cl/TiendaFicha/Ficha?idProducto=1225123</v>
      </c>
      <c r="J560" s="15" t="str">
        <f>HYPERLINK(Tabla3[[#This Row],[Link1]],"Link")</f>
        <v>Link</v>
      </c>
    </row>
    <row r="561" spans="1:10" ht="48" customHeight="1" x14ac:dyDescent="0.25">
      <c r="A561" s="12">
        <v>1225125</v>
      </c>
      <c r="B561" s="12" t="s">
        <v>141</v>
      </c>
      <c r="C561" s="12" t="s">
        <v>67</v>
      </c>
      <c r="D561" s="12" t="s">
        <v>2293</v>
      </c>
      <c r="E561" s="13" t="s">
        <v>2294</v>
      </c>
      <c r="F561" s="18"/>
      <c r="G561" s="14">
        <v>151</v>
      </c>
      <c r="H561" s="14">
        <f>IF(Tabla3[[#This Row],[Precio]]&gt;=1001,Tabla3[[#This Row],[Precio]]-(Tabla3[[#This Row],[Precio]]*2.5%),IF(Tabla3[[#This Row],[Precio]]&gt;=251,Tabla3[[#This Row],[Precio]]-(Tabla3[[#This Row],[Precio]]*2%),IF(Tabla3[[#This Row],[Precio]]&gt;=50,Tabla3[[#This Row],[Precio]]-(Tabla3[[#This Row],[Precio]]*0.5%),Tabla3[[#This Row],[Precio]])))</f>
        <v>150.245</v>
      </c>
      <c r="I561" s="15" t="str">
        <f>HYPERLINK(CONCATENATE("http://www.mercadopublico.cl/TiendaFicha/Ficha?idProducto=",Tabla3[[#This Row],[ID]]))</f>
        <v>http://www.mercadopublico.cl/TiendaFicha/Ficha?idProducto=1225125</v>
      </c>
      <c r="J561" s="15" t="str">
        <f>HYPERLINK(Tabla3[[#This Row],[Link1]],"Link")</f>
        <v>Link</v>
      </c>
    </row>
    <row r="562" spans="1:10" ht="48" customHeight="1" x14ac:dyDescent="0.25">
      <c r="A562" s="12">
        <v>1126993</v>
      </c>
      <c r="B562" s="12" t="s">
        <v>141</v>
      </c>
      <c r="C562" s="12" t="s">
        <v>67</v>
      </c>
      <c r="D562" s="12" t="s">
        <v>907</v>
      </c>
      <c r="E562" s="13" t="s">
        <v>908</v>
      </c>
      <c r="F562" s="18">
        <v>888215</v>
      </c>
      <c r="G562" s="14">
        <v>34</v>
      </c>
      <c r="H562" s="14">
        <f>IF(Tabla3[[#This Row],[Precio]]&gt;=1001,Tabla3[[#This Row],[Precio]]-(Tabla3[[#This Row],[Precio]]*2.5%),IF(Tabla3[[#This Row],[Precio]]&gt;=251,Tabla3[[#This Row],[Precio]]-(Tabla3[[#This Row],[Precio]]*2%),IF(Tabla3[[#This Row],[Precio]]&gt;=50,Tabla3[[#This Row],[Precio]]-(Tabla3[[#This Row],[Precio]]*0.5%),Tabla3[[#This Row],[Precio]])))</f>
        <v>34</v>
      </c>
      <c r="I562" s="15" t="str">
        <f>HYPERLINK(CONCATENATE("http://www.mercadopublico.cl/TiendaFicha/Ficha?idProducto=",Tabla3[[#This Row],[ID]]))</f>
        <v>http://www.mercadopublico.cl/TiendaFicha/Ficha?idProducto=1126993</v>
      </c>
      <c r="J562" s="15" t="str">
        <f>HYPERLINK(Tabla3[[#This Row],[Link1]],"Link")</f>
        <v>Link</v>
      </c>
    </row>
    <row r="563" spans="1:10" ht="48" customHeight="1" x14ac:dyDescent="0.25">
      <c r="A563" s="12">
        <v>1374738</v>
      </c>
      <c r="B563" s="12" t="s">
        <v>141</v>
      </c>
      <c r="C563" s="12" t="s">
        <v>67</v>
      </c>
      <c r="D563" s="12" t="s">
        <v>524</v>
      </c>
      <c r="E563" s="13" t="s">
        <v>909</v>
      </c>
      <c r="F563" s="18">
        <v>407823</v>
      </c>
      <c r="G563" s="14">
        <v>163.52000000000001</v>
      </c>
      <c r="H563" s="14">
        <f>IF(Tabla3[[#This Row],[Precio]]&gt;=1001,Tabla3[[#This Row],[Precio]]-(Tabla3[[#This Row],[Precio]]*2.5%),IF(Tabla3[[#This Row],[Precio]]&gt;=251,Tabla3[[#This Row],[Precio]]-(Tabla3[[#This Row],[Precio]]*2%),IF(Tabla3[[#This Row],[Precio]]&gt;=50,Tabla3[[#This Row],[Precio]]-(Tabla3[[#This Row],[Precio]]*0.5%),Tabla3[[#This Row],[Precio]])))</f>
        <v>162.70240000000001</v>
      </c>
      <c r="I563" s="15" t="str">
        <f>HYPERLINK(CONCATENATE("http://www.mercadopublico.cl/TiendaFicha/Ficha?idProducto=",Tabla3[[#This Row],[ID]]))</f>
        <v>http://www.mercadopublico.cl/TiendaFicha/Ficha?idProducto=1374738</v>
      </c>
      <c r="J563" s="15" t="str">
        <f>HYPERLINK(Tabla3[[#This Row],[Link1]],"Link")</f>
        <v>Link</v>
      </c>
    </row>
    <row r="564" spans="1:10" ht="48" customHeight="1" x14ac:dyDescent="0.25">
      <c r="A564" s="12">
        <v>1012233</v>
      </c>
      <c r="B564" s="12" t="s">
        <v>141</v>
      </c>
      <c r="C564" s="12" t="s">
        <v>71</v>
      </c>
      <c r="D564" s="12" t="s">
        <v>525</v>
      </c>
      <c r="E564" s="13" t="s">
        <v>903</v>
      </c>
      <c r="F564" s="18">
        <v>44469701</v>
      </c>
      <c r="G564" s="14">
        <v>138.6</v>
      </c>
      <c r="H564" s="14">
        <f>IF(Tabla3[[#This Row],[Precio]]&gt;=1001,Tabla3[[#This Row],[Precio]]-(Tabla3[[#This Row],[Precio]]*2.5%),IF(Tabla3[[#This Row],[Precio]]&gt;=251,Tabla3[[#This Row],[Precio]]-(Tabla3[[#This Row],[Precio]]*2%),IF(Tabla3[[#This Row],[Precio]]&gt;=50,Tabla3[[#This Row],[Precio]]-(Tabla3[[#This Row],[Precio]]*0.5%),Tabla3[[#This Row],[Precio]])))</f>
        <v>137.90699999999998</v>
      </c>
      <c r="I564" s="15" t="str">
        <f>HYPERLINK(CONCATENATE("http://www.mercadopublico.cl/TiendaFicha/Ficha?idProducto=",Tabla3[[#This Row],[ID]]))</f>
        <v>http://www.mercadopublico.cl/TiendaFicha/Ficha?idProducto=1012233</v>
      </c>
      <c r="J564" s="15" t="str">
        <f>HYPERLINK(Tabla3[[#This Row],[Link1]],"Link")</f>
        <v>Link</v>
      </c>
    </row>
    <row r="565" spans="1:10" ht="48" customHeight="1" x14ac:dyDescent="0.25">
      <c r="A565" s="12">
        <v>1012234</v>
      </c>
      <c r="B565" s="12" t="s">
        <v>141</v>
      </c>
      <c r="C565" s="12" t="s">
        <v>71</v>
      </c>
      <c r="D565" s="12" t="s">
        <v>526</v>
      </c>
      <c r="E565" s="13" t="s">
        <v>904</v>
      </c>
      <c r="F565" s="18">
        <v>44469702</v>
      </c>
      <c r="G565" s="14">
        <v>138.6</v>
      </c>
      <c r="H565" s="14">
        <f>IF(Tabla3[[#This Row],[Precio]]&gt;=1001,Tabla3[[#This Row],[Precio]]-(Tabla3[[#This Row],[Precio]]*2.5%),IF(Tabla3[[#This Row],[Precio]]&gt;=251,Tabla3[[#This Row],[Precio]]-(Tabla3[[#This Row],[Precio]]*2%),IF(Tabla3[[#This Row],[Precio]]&gt;=50,Tabla3[[#This Row],[Precio]]-(Tabla3[[#This Row],[Precio]]*0.5%),Tabla3[[#This Row],[Precio]])))</f>
        <v>137.90699999999998</v>
      </c>
      <c r="I565" s="15" t="str">
        <f>HYPERLINK(CONCATENATE("http://www.mercadopublico.cl/TiendaFicha/Ficha?idProducto=",Tabla3[[#This Row],[ID]]))</f>
        <v>http://www.mercadopublico.cl/TiendaFicha/Ficha?idProducto=1012234</v>
      </c>
      <c r="J565" s="15" t="str">
        <f>HYPERLINK(Tabla3[[#This Row],[Link1]],"Link")</f>
        <v>Link</v>
      </c>
    </row>
    <row r="566" spans="1:10" ht="48" customHeight="1" x14ac:dyDescent="0.25">
      <c r="A566" s="12">
        <v>1012235</v>
      </c>
      <c r="B566" s="12" t="s">
        <v>141</v>
      </c>
      <c r="C566" s="12" t="s">
        <v>71</v>
      </c>
      <c r="D566" s="12" t="s">
        <v>1167</v>
      </c>
      <c r="E566" s="13" t="s">
        <v>905</v>
      </c>
      <c r="F566" s="18">
        <v>44469703</v>
      </c>
      <c r="G566" s="14">
        <v>138.6</v>
      </c>
      <c r="H566" s="14">
        <f>IF(Tabla3[[#This Row],[Precio]]&gt;=1001,Tabla3[[#This Row],[Precio]]-(Tabla3[[#This Row],[Precio]]*2.5%),IF(Tabla3[[#This Row],[Precio]]&gt;=251,Tabla3[[#This Row],[Precio]]-(Tabla3[[#This Row],[Precio]]*2%),IF(Tabla3[[#This Row],[Precio]]&gt;=50,Tabla3[[#This Row],[Precio]]-(Tabla3[[#This Row],[Precio]]*0.5%),Tabla3[[#This Row],[Precio]])))</f>
        <v>137.90699999999998</v>
      </c>
      <c r="I566" s="15" t="str">
        <f>HYPERLINK(CONCATENATE("http://www.mercadopublico.cl/TiendaFicha/Ficha?idProducto=",Tabla3[[#This Row],[ID]]))</f>
        <v>http://www.mercadopublico.cl/TiendaFicha/Ficha?idProducto=1012235</v>
      </c>
      <c r="J566" s="15" t="str">
        <f>HYPERLINK(Tabla3[[#This Row],[Link1]],"Link")</f>
        <v>Link</v>
      </c>
    </row>
    <row r="567" spans="1:10" ht="48" customHeight="1" x14ac:dyDescent="0.25">
      <c r="A567" s="12">
        <v>1012236</v>
      </c>
      <c r="B567" s="12" t="s">
        <v>141</v>
      </c>
      <c r="C567" s="12" t="s">
        <v>71</v>
      </c>
      <c r="D567" s="12" t="s">
        <v>1168</v>
      </c>
      <c r="E567" s="13" t="s">
        <v>906</v>
      </c>
      <c r="F567" s="18">
        <v>44469801</v>
      </c>
      <c r="G567" s="14">
        <v>94</v>
      </c>
      <c r="H567" s="14">
        <f>IF(Tabla3[[#This Row],[Precio]]&gt;=1001,Tabla3[[#This Row],[Precio]]-(Tabla3[[#This Row],[Precio]]*2.5%),IF(Tabla3[[#This Row],[Precio]]&gt;=251,Tabla3[[#This Row],[Precio]]-(Tabla3[[#This Row],[Precio]]*2%),IF(Tabla3[[#This Row],[Precio]]&gt;=50,Tabla3[[#This Row],[Precio]]-(Tabla3[[#This Row],[Precio]]*0.5%),Tabla3[[#This Row],[Precio]])))</f>
        <v>93.53</v>
      </c>
      <c r="I567" s="15" t="str">
        <f>HYPERLINK(CONCATENATE("http://www.mercadopublico.cl/TiendaFicha/Ficha?idProducto=",Tabla3[[#This Row],[ID]]))</f>
        <v>http://www.mercadopublico.cl/TiendaFicha/Ficha?idProducto=1012236</v>
      </c>
      <c r="J567" s="15" t="str">
        <f>HYPERLINK(Tabla3[[#This Row],[Link1]],"Link")</f>
        <v>Link</v>
      </c>
    </row>
    <row r="568" spans="1:10" ht="48" customHeight="1" x14ac:dyDescent="0.25">
      <c r="A568" s="12">
        <v>1585538</v>
      </c>
      <c r="B568" s="12" t="s">
        <v>141</v>
      </c>
      <c r="C568" s="12" t="s">
        <v>71</v>
      </c>
      <c r="D568" s="12" t="s">
        <v>2189</v>
      </c>
      <c r="E568" s="13" t="s">
        <v>2190</v>
      </c>
      <c r="F568" s="18">
        <v>45862827</v>
      </c>
      <c r="G568" s="14">
        <v>35</v>
      </c>
      <c r="H568" s="14">
        <f>IF(Tabla3[[#This Row],[Precio]]&gt;=1001,Tabla3[[#This Row],[Precio]]-(Tabla3[[#This Row],[Precio]]*2.5%),IF(Tabla3[[#This Row],[Precio]]&gt;=251,Tabla3[[#This Row],[Precio]]-(Tabla3[[#This Row],[Precio]]*2%),IF(Tabla3[[#This Row],[Precio]]&gt;=50,Tabla3[[#This Row],[Precio]]-(Tabla3[[#This Row],[Precio]]*0.5%),Tabla3[[#This Row],[Precio]])))</f>
        <v>35</v>
      </c>
      <c r="I568" s="15" t="str">
        <f>HYPERLINK(CONCATENATE("http://www.mercadopublico.cl/TiendaFicha/Ficha?idProducto=",Tabla3[[#This Row],[ID]]))</f>
        <v>http://www.mercadopublico.cl/TiendaFicha/Ficha?idProducto=1585538</v>
      </c>
      <c r="J568" s="15" t="str">
        <f>HYPERLINK(Tabla3[[#This Row],[Link1]],"Link")</f>
        <v>Link</v>
      </c>
    </row>
    <row r="569" spans="1:10" ht="48" customHeight="1" x14ac:dyDescent="0.25">
      <c r="A569" s="12">
        <v>1585539</v>
      </c>
      <c r="B569" s="12" t="s">
        <v>141</v>
      </c>
      <c r="C569" s="12" t="s">
        <v>71</v>
      </c>
      <c r="D569" s="12" t="s">
        <v>2191</v>
      </c>
      <c r="E569" s="13" t="s">
        <v>2192</v>
      </c>
      <c r="F569" s="18" t="s">
        <v>1940</v>
      </c>
      <c r="G569" s="14">
        <v>91</v>
      </c>
      <c r="H569" s="14">
        <f>IF(Tabla3[[#This Row],[Precio]]&gt;=1001,Tabla3[[#This Row],[Precio]]-(Tabla3[[#This Row],[Precio]]*2.5%),IF(Tabla3[[#This Row],[Precio]]&gt;=251,Tabla3[[#This Row],[Precio]]-(Tabla3[[#This Row],[Precio]]*2%),IF(Tabla3[[#This Row],[Precio]]&gt;=50,Tabla3[[#This Row],[Precio]]-(Tabla3[[#This Row],[Precio]]*0.5%),Tabla3[[#This Row],[Precio]])))</f>
        <v>90.545000000000002</v>
      </c>
      <c r="I569" s="15" t="str">
        <f>HYPERLINK(CONCATENATE("http://www.mercadopublico.cl/TiendaFicha/Ficha?idProducto=",Tabla3[[#This Row],[ID]]))</f>
        <v>http://www.mercadopublico.cl/TiendaFicha/Ficha?idProducto=1585539</v>
      </c>
      <c r="J569" s="15" t="str">
        <f>HYPERLINK(Tabla3[[#This Row],[Link1]],"Link")</f>
        <v>Link</v>
      </c>
    </row>
    <row r="570" spans="1:10" ht="48" customHeight="1" x14ac:dyDescent="0.25">
      <c r="A570" s="12">
        <v>1585540</v>
      </c>
      <c r="B570" s="12" t="s">
        <v>141</v>
      </c>
      <c r="C570" s="12" t="s">
        <v>71</v>
      </c>
      <c r="D570" s="12" t="s">
        <v>2193</v>
      </c>
      <c r="E570" s="13" t="s">
        <v>2194</v>
      </c>
      <c r="F570" s="18">
        <v>45862825</v>
      </c>
      <c r="G570" s="14">
        <v>91</v>
      </c>
      <c r="H570" s="14">
        <f>IF(Tabla3[[#This Row],[Precio]]&gt;=1001,Tabla3[[#This Row],[Precio]]-(Tabla3[[#This Row],[Precio]]*2.5%),IF(Tabla3[[#This Row],[Precio]]&gt;=251,Tabla3[[#This Row],[Precio]]-(Tabla3[[#This Row],[Precio]]*2%),IF(Tabla3[[#This Row],[Precio]]&gt;=50,Tabla3[[#This Row],[Precio]]-(Tabla3[[#This Row],[Precio]]*0.5%),Tabla3[[#This Row],[Precio]])))</f>
        <v>90.545000000000002</v>
      </c>
      <c r="I570" s="15" t="str">
        <f>HYPERLINK(CONCATENATE("http://www.mercadopublico.cl/TiendaFicha/Ficha?idProducto=",Tabla3[[#This Row],[ID]]))</f>
        <v>http://www.mercadopublico.cl/TiendaFicha/Ficha?idProducto=1585540</v>
      </c>
      <c r="J570" s="15" t="str">
        <f>HYPERLINK(Tabla3[[#This Row],[Link1]],"Link")</f>
        <v>Link</v>
      </c>
    </row>
    <row r="571" spans="1:10" ht="48" customHeight="1" x14ac:dyDescent="0.25">
      <c r="A571" s="12">
        <v>1585541</v>
      </c>
      <c r="B571" s="12" t="s">
        <v>141</v>
      </c>
      <c r="C571" s="12" t="s">
        <v>71</v>
      </c>
      <c r="D571" s="12" t="s">
        <v>2195</v>
      </c>
      <c r="E571" s="13" t="s">
        <v>2196</v>
      </c>
      <c r="F571" s="18">
        <v>45862824</v>
      </c>
      <c r="G571" s="14">
        <v>91</v>
      </c>
      <c r="H571" s="14">
        <f>IF(Tabla3[[#This Row],[Precio]]&gt;=1001,Tabla3[[#This Row],[Precio]]-(Tabla3[[#This Row],[Precio]]*2.5%),IF(Tabla3[[#This Row],[Precio]]&gt;=251,Tabla3[[#This Row],[Precio]]-(Tabla3[[#This Row],[Precio]]*2%),IF(Tabla3[[#This Row],[Precio]]&gt;=50,Tabla3[[#This Row],[Precio]]-(Tabla3[[#This Row],[Precio]]*0.5%),Tabla3[[#This Row],[Precio]])))</f>
        <v>90.545000000000002</v>
      </c>
      <c r="I571" s="15" t="str">
        <f>HYPERLINK(CONCATENATE("http://www.mercadopublico.cl/TiendaFicha/Ficha?idProducto=",Tabla3[[#This Row],[ID]]))</f>
        <v>http://www.mercadopublico.cl/TiendaFicha/Ficha?idProducto=1585541</v>
      </c>
      <c r="J571" s="15" t="str">
        <f>HYPERLINK(Tabla3[[#This Row],[Link1]],"Link")</f>
        <v>Link</v>
      </c>
    </row>
    <row r="572" spans="1:10" ht="48" customHeight="1" x14ac:dyDescent="0.25">
      <c r="A572" s="12">
        <v>1127925</v>
      </c>
      <c r="B572" s="12" t="s">
        <v>141</v>
      </c>
      <c r="C572" s="12" t="s">
        <v>73</v>
      </c>
      <c r="D572" s="12" t="s">
        <v>537</v>
      </c>
      <c r="E572" s="13" t="s">
        <v>896</v>
      </c>
      <c r="F572" s="18">
        <v>841921</v>
      </c>
      <c r="G572" s="14">
        <v>139.08000000000001</v>
      </c>
      <c r="H572" s="14">
        <f>IF(Tabla3[[#This Row],[Precio]]&gt;=1001,Tabla3[[#This Row],[Precio]]-(Tabla3[[#This Row],[Precio]]*2.5%),IF(Tabla3[[#This Row],[Precio]]&gt;=251,Tabla3[[#This Row],[Precio]]-(Tabla3[[#This Row],[Precio]]*2%),IF(Tabla3[[#This Row],[Precio]]&gt;=50,Tabla3[[#This Row],[Precio]]-(Tabla3[[#This Row],[Precio]]*0.5%),Tabla3[[#This Row],[Precio]])))</f>
        <v>138.38460000000001</v>
      </c>
      <c r="I572" s="15" t="str">
        <f>HYPERLINK(CONCATENATE("http://www.mercadopublico.cl/TiendaFicha/Ficha?idProducto=",Tabla3[[#This Row],[ID]]))</f>
        <v>http://www.mercadopublico.cl/TiendaFicha/Ficha?idProducto=1127925</v>
      </c>
      <c r="J572" s="15" t="str">
        <f>HYPERLINK(Tabla3[[#This Row],[Link1]],"Link")</f>
        <v>Link</v>
      </c>
    </row>
    <row r="573" spans="1:10" ht="48" customHeight="1" x14ac:dyDescent="0.25">
      <c r="A573" s="12">
        <v>1127926</v>
      </c>
      <c r="B573" s="12" t="s">
        <v>141</v>
      </c>
      <c r="C573" s="12" t="s">
        <v>73</v>
      </c>
      <c r="D573" s="12" t="s">
        <v>538</v>
      </c>
      <c r="E573" s="13" t="s">
        <v>897</v>
      </c>
      <c r="F573" s="18">
        <v>841920</v>
      </c>
      <c r="G573" s="14">
        <v>139.08000000000001</v>
      </c>
      <c r="H573" s="14">
        <f>IF(Tabla3[[#This Row],[Precio]]&gt;=1001,Tabla3[[#This Row],[Precio]]-(Tabla3[[#This Row],[Precio]]*2.5%),IF(Tabla3[[#This Row],[Precio]]&gt;=251,Tabla3[[#This Row],[Precio]]-(Tabla3[[#This Row],[Precio]]*2%),IF(Tabla3[[#This Row],[Precio]]&gt;=50,Tabla3[[#This Row],[Precio]]-(Tabla3[[#This Row],[Precio]]*0.5%),Tabla3[[#This Row],[Precio]])))</f>
        <v>138.38460000000001</v>
      </c>
      <c r="I573" s="15" t="str">
        <f>HYPERLINK(CONCATENATE("http://www.mercadopublico.cl/TiendaFicha/Ficha?idProducto=",Tabla3[[#This Row],[ID]]))</f>
        <v>http://www.mercadopublico.cl/TiendaFicha/Ficha?idProducto=1127926</v>
      </c>
      <c r="J573" s="15" t="str">
        <f>HYPERLINK(Tabla3[[#This Row],[Link1]],"Link")</f>
        <v>Link</v>
      </c>
    </row>
    <row r="574" spans="1:10" ht="48" customHeight="1" x14ac:dyDescent="0.25">
      <c r="A574" s="12">
        <v>1127927</v>
      </c>
      <c r="B574" s="12" t="s">
        <v>141</v>
      </c>
      <c r="C574" s="12" t="s">
        <v>73</v>
      </c>
      <c r="D574" s="12" t="s">
        <v>539</v>
      </c>
      <c r="E574" s="13" t="s">
        <v>898</v>
      </c>
      <c r="F574" s="18">
        <v>841918</v>
      </c>
      <c r="G574" s="14">
        <v>63.52</v>
      </c>
      <c r="H574" s="14">
        <f>IF(Tabla3[[#This Row],[Precio]]&gt;=1001,Tabla3[[#This Row],[Precio]]-(Tabla3[[#This Row],[Precio]]*2.5%),IF(Tabla3[[#This Row],[Precio]]&gt;=251,Tabla3[[#This Row],[Precio]]-(Tabla3[[#This Row],[Precio]]*2%),IF(Tabla3[[#This Row],[Precio]]&gt;=50,Tabla3[[#This Row],[Precio]]-(Tabla3[[#This Row],[Precio]]*0.5%),Tabla3[[#This Row],[Precio]])))</f>
        <v>63.202400000000004</v>
      </c>
      <c r="I574" s="15" t="str">
        <f>HYPERLINK(CONCATENATE("http://www.mercadopublico.cl/TiendaFicha/Ficha?idProducto=",Tabla3[[#This Row],[ID]]))</f>
        <v>http://www.mercadopublico.cl/TiendaFicha/Ficha?idProducto=1127927</v>
      </c>
      <c r="J574" s="15" t="str">
        <f>HYPERLINK(Tabla3[[#This Row],[Link1]],"Link")</f>
        <v>Link</v>
      </c>
    </row>
    <row r="575" spans="1:10" ht="48" customHeight="1" x14ac:dyDescent="0.25">
      <c r="A575" s="12">
        <v>1356870</v>
      </c>
      <c r="B575" s="12" t="s">
        <v>141</v>
      </c>
      <c r="C575" s="12" t="s">
        <v>73</v>
      </c>
      <c r="D575" s="12" t="s">
        <v>899</v>
      </c>
      <c r="E575" s="13" t="s">
        <v>900</v>
      </c>
      <c r="F575" s="18">
        <v>407823</v>
      </c>
      <c r="G575" s="14">
        <v>130</v>
      </c>
      <c r="H575" s="14">
        <f>IF(Tabla3[[#This Row],[Precio]]&gt;=1001,Tabla3[[#This Row],[Precio]]-(Tabla3[[#This Row],[Precio]]*2.5%),IF(Tabla3[[#This Row],[Precio]]&gt;=251,Tabla3[[#This Row],[Precio]]-(Tabla3[[#This Row],[Precio]]*2%),IF(Tabla3[[#This Row],[Precio]]&gt;=50,Tabla3[[#This Row],[Precio]]-(Tabla3[[#This Row],[Precio]]*0.5%),Tabla3[[#This Row],[Precio]])))</f>
        <v>129.35</v>
      </c>
      <c r="I575" s="15" t="str">
        <f>HYPERLINK(CONCATENATE("http://www.mercadopublico.cl/TiendaFicha/Ficha?idProducto=",Tabla3[[#This Row],[ID]]))</f>
        <v>http://www.mercadopublico.cl/TiendaFicha/Ficha?idProducto=1356870</v>
      </c>
      <c r="J575" s="15" t="str">
        <f>HYPERLINK(Tabla3[[#This Row],[Link1]],"Link")</f>
        <v>Link</v>
      </c>
    </row>
    <row r="576" spans="1:10" ht="48" customHeight="1" x14ac:dyDescent="0.25">
      <c r="A576" s="12">
        <v>1151765</v>
      </c>
      <c r="B576" s="12" t="s">
        <v>141</v>
      </c>
      <c r="C576" s="12" t="s">
        <v>73</v>
      </c>
      <c r="D576" s="12" t="s">
        <v>894</v>
      </c>
      <c r="E576" s="13" t="s">
        <v>895</v>
      </c>
      <c r="F576" s="18">
        <v>841714</v>
      </c>
      <c r="G576" s="14">
        <v>51</v>
      </c>
      <c r="H576" s="14">
        <f>IF(Tabla3[[#This Row],[Precio]]&gt;=1001,Tabla3[[#This Row],[Precio]]-(Tabla3[[#This Row],[Precio]]*2.5%),IF(Tabla3[[#This Row],[Precio]]&gt;=251,Tabla3[[#This Row],[Precio]]-(Tabla3[[#This Row],[Precio]]*2%),IF(Tabla3[[#This Row],[Precio]]&gt;=50,Tabla3[[#This Row],[Precio]]-(Tabla3[[#This Row],[Precio]]*0.5%),Tabla3[[#This Row],[Precio]])))</f>
        <v>50.744999999999997</v>
      </c>
      <c r="I576" s="15" t="str">
        <f>HYPERLINK(CONCATENATE("http://www.mercadopublico.cl/TiendaFicha/Ficha?idProducto=",Tabla3[[#This Row],[ID]]))</f>
        <v>http://www.mercadopublico.cl/TiendaFicha/Ficha?idProducto=1151765</v>
      </c>
      <c r="J576" s="15" t="str">
        <f>HYPERLINK(Tabla3[[#This Row],[Link1]],"Link")</f>
        <v>Link</v>
      </c>
    </row>
    <row r="577" spans="1:10" ht="48" customHeight="1" x14ac:dyDescent="0.25">
      <c r="A577" s="12">
        <v>1285383</v>
      </c>
      <c r="B577" s="12" t="s">
        <v>141</v>
      </c>
      <c r="C577" s="12" t="s">
        <v>73</v>
      </c>
      <c r="D577" s="12" t="s">
        <v>1350</v>
      </c>
      <c r="E577" s="13" t="s">
        <v>1351</v>
      </c>
      <c r="F577" s="18">
        <v>842092</v>
      </c>
      <c r="G577" s="14">
        <v>90</v>
      </c>
      <c r="H577" s="14">
        <f>IF(Tabla3[[#This Row],[Precio]]&gt;=1001,Tabla3[[#This Row],[Precio]]-(Tabla3[[#This Row],[Precio]]*2.5%),IF(Tabla3[[#This Row],[Precio]]&gt;=251,Tabla3[[#This Row],[Precio]]-(Tabla3[[#This Row],[Precio]]*2%),IF(Tabla3[[#This Row],[Precio]]&gt;=50,Tabla3[[#This Row],[Precio]]-(Tabla3[[#This Row],[Precio]]*0.5%),Tabla3[[#This Row],[Precio]])))</f>
        <v>89.55</v>
      </c>
      <c r="I577" s="15" t="str">
        <f>HYPERLINK(CONCATENATE("http://www.mercadopublico.cl/TiendaFicha/Ficha?idProducto=",Tabla3[[#This Row],[ID]]))</f>
        <v>http://www.mercadopublico.cl/TiendaFicha/Ficha?idProducto=1285383</v>
      </c>
      <c r="J577" s="15" t="str">
        <f>HYPERLINK(Tabla3[[#This Row],[Link1]],"Link")</f>
        <v>Link</v>
      </c>
    </row>
    <row r="578" spans="1:10" ht="48" customHeight="1" x14ac:dyDescent="0.25">
      <c r="A578" s="12">
        <v>1285384</v>
      </c>
      <c r="B578" s="12" t="s">
        <v>141</v>
      </c>
      <c r="C578" s="12" t="s">
        <v>73</v>
      </c>
      <c r="D578" s="12" t="s">
        <v>1352</v>
      </c>
      <c r="E578" s="13" t="s">
        <v>1353</v>
      </c>
      <c r="F578" s="18">
        <v>842091</v>
      </c>
      <c r="G578" s="14">
        <v>37</v>
      </c>
      <c r="H578" s="14">
        <f>IF(Tabla3[[#This Row],[Precio]]&gt;=1001,Tabla3[[#This Row],[Precio]]-(Tabla3[[#This Row],[Precio]]*2.5%),IF(Tabla3[[#This Row],[Precio]]&gt;=251,Tabla3[[#This Row],[Precio]]-(Tabla3[[#This Row],[Precio]]*2%),IF(Tabla3[[#This Row],[Precio]]&gt;=50,Tabla3[[#This Row],[Precio]]-(Tabla3[[#This Row],[Precio]]*0.5%),Tabla3[[#This Row],[Precio]])))</f>
        <v>37</v>
      </c>
      <c r="I578" s="15" t="str">
        <f>HYPERLINK(CONCATENATE("http://www.mercadopublico.cl/TiendaFicha/Ficha?idProducto=",Tabla3[[#This Row],[ID]]))</f>
        <v>http://www.mercadopublico.cl/TiendaFicha/Ficha?idProducto=1285384</v>
      </c>
      <c r="J578" s="15" t="str">
        <f>HYPERLINK(Tabla3[[#This Row],[Link1]],"Link")</f>
        <v>Link</v>
      </c>
    </row>
    <row r="579" spans="1:10" ht="48" customHeight="1" x14ac:dyDescent="0.25">
      <c r="A579" s="12">
        <v>1285386</v>
      </c>
      <c r="B579" s="12" t="s">
        <v>141</v>
      </c>
      <c r="C579" s="12" t="s">
        <v>73</v>
      </c>
      <c r="D579" s="12" t="s">
        <v>1354</v>
      </c>
      <c r="E579" s="13" t="s">
        <v>1355</v>
      </c>
      <c r="F579" s="18">
        <v>842094</v>
      </c>
      <c r="G579" s="14">
        <v>90</v>
      </c>
      <c r="H579" s="14">
        <f>IF(Tabla3[[#This Row],[Precio]]&gt;=1001,Tabla3[[#This Row],[Precio]]-(Tabla3[[#This Row],[Precio]]*2.5%),IF(Tabla3[[#This Row],[Precio]]&gt;=251,Tabla3[[#This Row],[Precio]]-(Tabla3[[#This Row],[Precio]]*2%),IF(Tabla3[[#This Row],[Precio]]&gt;=50,Tabla3[[#This Row],[Precio]]-(Tabla3[[#This Row],[Precio]]*0.5%),Tabla3[[#This Row],[Precio]])))</f>
        <v>89.55</v>
      </c>
      <c r="I579" s="15" t="str">
        <f>HYPERLINK(CONCATENATE("http://www.mercadopublico.cl/TiendaFicha/Ficha?idProducto=",Tabla3[[#This Row],[ID]]))</f>
        <v>http://www.mercadopublico.cl/TiendaFicha/Ficha?idProducto=1285386</v>
      </c>
      <c r="J579" s="15" t="str">
        <f>HYPERLINK(Tabla3[[#This Row],[Link1]],"Link")</f>
        <v>Link</v>
      </c>
    </row>
    <row r="580" spans="1:10" ht="48" customHeight="1" x14ac:dyDescent="0.25">
      <c r="A580" s="12">
        <v>1285388</v>
      </c>
      <c r="B580" s="12" t="s">
        <v>141</v>
      </c>
      <c r="C580" s="12" t="s">
        <v>73</v>
      </c>
      <c r="D580" s="12" t="s">
        <v>1356</v>
      </c>
      <c r="E580" s="13" t="s">
        <v>1357</v>
      </c>
      <c r="F580" s="18">
        <v>842093</v>
      </c>
      <c r="G580" s="14">
        <v>90</v>
      </c>
      <c r="H580" s="14">
        <f>IF(Tabla3[[#This Row],[Precio]]&gt;=1001,Tabla3[[#This Row],[Precio]]-(Tabla3[[#This Row],[Precio]]*2.5%),IF(Tabla3[[#This Row],[Precio]]&gt;=251,Tabla3[[#This Row],[Precio]]-(Tabla3[[#This Row],[Precio]]*2%),IF(Tabla3[[#This Row],[Precio]]&gt;=50,Tabla3[[#This Row],[Precio]]-(Tabla3[[#This Row],[Precio]]*0.5%),Tabla3[[#This Row],[Precio]])))</f>
        <v>89.55</v>
      </c>
      <c r="I580" s="15" t="str">
        <f>HYPERLINK(CONCATENATE("http://www.mercadopublico.cl/TiendaFicha/Ficha?idProducto=",Tabla3[[#This Row],[ID]]))</f>
        <v>http://www.mercadopublico.cl/TiendaFicha/Ficha?idProducto=1285388</v>
      </c>
      <c r="J580" s="15" t="str">
        <f>HYPERLINK(Tabla3[[#This Row],[Link1]],"Link")</f>
        <v>Link</v>
      </c>
    </row>
    <row r="581" spans="1:10" ht="48" customHeight="1" x14ac:dyDescent="0.25">
      <c r="A581" s="12">
        <v>1362000</v>
      </c>
      <c r="B581" s="12" t="s">
        <v>141</v>
      </c>
      <c r="C581" s="12" t="s">
        <v>73</v>
      </c>
      <c r="D581" s="12" t="s">
        <v>535</v>
      </c>
      <c r="E581" s="13" t="s">
        <v>901</v>
      </c>
      <c r="F581" s="18">
        <v>888029</v>
      </c>
      <c r="G581" s="14">
        <v>164</v>
      </c>
      <c r="H581" s="14">
        <f>IF(Tabla3[[#This Row],[Precio]]&gt;=1001,Tabla3[[#This Row],[Precio]]-(Tabla3[[#This Row],[Precio]]*2.5%),IF(Tabla3[[#This Row],[Precio]]&gt;=251,Tabla3[[#This Row],[Precio]]-(Tabla3[[#This Row],[Precio]]*2%),IF(Tabla3[[#This Row],[Precio]]&gt;=50,Tabla3[[#This Row],[Precio]]-(Tabla3[[#This Row],[Precio]]*0.5%),Tabla3[[#This Row],[Precio]])))</f>
        <v>163.18</v>
      </c>
      <c r="I581" s="15" t="str">
        <f>HYPERLINK(CONCATENATE("http://www.mercadopublico.cl/TiendaFicha/Ficha?idProducto=",Tabla3[[#This Row],[ID]]))</f>
        <v>http://www.mercadopublico.cl/TiendaFicha/Ficha?idProducto=1362000</v>
      </c>
      <c r="J581" s="15" t="str">
        <f>HYPERLINK(Tabla3[[#This Row],[Link1]],"Link")</f>
        <v>Link</v>
      </c>
    </row>
    <row r="582" spans="1:10" ht="48" customHeight="1" x14ac:dyDescent="0.25">
      <c r="A582" s="12">
        <v>1344695</v>
      </c>
      <c r="B582" s="12" t="s">
        <v>141</v>
      </c>
      <c r="C582" s="12" t="s">
        <v>73</v>
      </c>
      <c r="D582" s="12" t="s">
        <v>536</v>
      </c>
      <c r="E582" s="13" t="s">
        <v>902</v>
      </c>
      <c r="F582" s="18">
        <v>841768</v>
      </c>
      <c r="G582" s="14">
        <v>31.72</v>
      </c>
      <c r="H582" s="14">
        <f>IF(Tabla3[[#This Row],[Precio]]&gt;=1001,Tabla3[[#This Row],[Precio]]-(Tabla3[[#This Row],[Precio]]*2.5%),IF(Tabla3[[#This Row],[Precio]]&gt;=251,Tabla3[[#This Row],[Precio]]-(Tabla3[[#This Row],[Precio]]*2%),IF(Tabla3[[#This Row],[Precio]]&gt;=50,Tabla3[[#This Row],[Precio]]-(Tabla3[[#This Row],[Precio]]*0.5%),Tabla3[[#This Row],[Precio]])))</f>
        <v>31.72</v>
      </c>
      <c r="I582" s="15" t="str">
        <f>HYPERLINK(CONCATENATE("http://www.mercadopublico.cl/TiendaFicha/Ficha?idProducto=",Tabla3[[#This Row],[ID]]))</f>
        <v>http://www.mercadopublico.cl/TiendaFicha/Ficha?idProducto=1344695</v>
      </c>
      <c r="J582" s="15" t="str">
        <f>HYPERLINK(Tabla3[[#This Row],[Link1]],"Link")</f>
        <v>Link</v>
      </c>
    </row>
    <row r="583" spans="1:10" ht="48" customHeight="1" x14ac:dyDescent="0.25">
      <c r="A583" s="12">
        <v>1515740</v>
      </c>
      <c r="B583" s="12" t="s">
        <v>141</v>
      </c>
      <c r="C583" s="12" t="s">
        <v>105</v>
      </c>
      <c r="D583" s="12" t="s">
        <v>540</v>
      </c>
      <c r="E583" s="13" t="s">
        <v>910</v>
      </c>
      <c r="F583" s="18" t="s">
        <v>541</v>
      </c>
      <c r="G583" s="14">
        <v>40</v>
      </c>
      <c r="H583" s="14">
        <f>IF(Tabla3[[#This Row],[Precio]]&gt;=1001,Tabla3[[#This Row],[Precio]]-(Tabla3[[#This Row],[Precio]]*2.5%),IF(Tabla3[[#This Row],[Precio]]&gt;=251,Tabla3[[#This Row],[Precio]]-(Tabla3[[#This Row],[Precio]]*2%),IF(Tabla3[[#This Row],[Precio]]&gt;=50,Tabla3[[#This Row],[Precio]]-(Tabla3[[#This Row],[Precio]]*0.5%),Tabla3[[#This Row],[Precio]])))</f>
        <v>40</v>
      </c>
      <c r="I583" s="15" t="str">
        <f>HYPERLINK(CONCATENATE("http://www.mercadopublico.cl/TiendaFicha/Ficha?idProducto=",Tabla3[[#This Row],[ID]]))</f>
        <v>http://www.mercadopublico.cl/TiendaFicha/Ficha?idProducto=1515740</v>
      </c>
      <c r="J583" s="15" t="str">
        <f>HYPERLINK(Tabla3[[#This Row],[Link1]],"Link")</f>
        <v>Link</v>
      </c>
    </row>
    <row r="584" spans="1:10" ht="48" customHeight="1" x14ac:dyDescent="0.25">
      <c r="A584" s="12">
        <v>1367268</v>
      </c>
      <c r="B584" s="12" t="s">
        <v>141</v>
      </c>
      <c r="C584" s="12" t="s">
        <v>76</v>
      </c>
      <c r="D584" s="12" t="s">
        <v>1958</v>
      </c>
      <c r="E584" s="13" t="s">
        <v>1959</v>
      </c>
      <c r="F584" s="18" t="s">
        <v>1960</v>
      </c>
      <c r="G584" s="14">
        <v>90.59</v>
      </c>
      <c r="H584" s="14">
        <f>IF(Tabla3[[#This Row],[Precio]]&gt;=1001,Tabla3[[#This Row],[Precio]]-(Tabla3[[#This Row],[Precio]]*2.5%),IF(Tabla3[[#This Row],[Precio]]&gt;=251,Tabla3[[#This Row],[Precio]]-(Tabla3[[#This Row],[Precio]]*2%),IF(Tabla3[[#This Row],[Precio]]&gt;=50,Tabla3[[#This Row],[Precio]]-(Tabla3[[#This Row],[Precio]]*0.5%),Tabla3[[#This Row],[Precio]])))</f>
        <v>90.137050000000002</v>
      </c>
      <c r="I584" s="15" t="str">
        <f>HYPERLINK(CONCATENATE("http://www.mercadopublico.cl/TiendaFicha/Ficha?idProducto=",Tabla3[[#This Row],[ID]]))</f>
        <v>http://www.mercadopublico.cl/TiendaFicha/Ficha?idProducto=1367268</v>
      </c>
      <c r="J584" s="15" t="str">
        <f>HYPERLINK(Tabla3[[#This Row],[Link1]],"Link")</f>
        <v>Link</v>
      </c>
    </row>
    <row r="585" spans="1:10" ht="48" customHeight="1" x14ac:dyDescent="0.25">
      <c r="A585" s="12">
        <v>1292111</v>
      </c>
      <c r="B585" s="12" t="s">
        <v>141</v>
      </c>
      <c r="C585" s="12" t="s">
        <v>76</v>
      </c>
      <c r="D585" s="12" t="s">
        <v>1138</v>
      </c>
      <c r="E585" s="13" t="s">
        <v>1139</v>
      </c>
      <c r="F585" s="18" t="s">
        <v>1255</v>
      </c>
      <c r="G585" s="14">
        <v>58.24</v>
      </c>
      <c r="H585" s="14">
        <f>IF(Tabla3[[#This Row],[Precio]]&gt;=1001,Tabla3[[#This Row],[Precio]]-(Tabla3[[#This Row],[Precio]]*2.5%),IF(Tabla3[[#This Row],[Precio]]&gt;=251,Tabla3[[#This Row],[Precio]]-(Tabla3[[#This Row],[Precio]]*2%),IF(Tabla3[[#This Row],[Precio]]&gt;=50,Tabla3[[#This Row],[Precio]]-(Tabla3[[#This Row],[Precio]]*0.5%),Tabla3[[#This Row],[Precio]])))</f>
        <v>57.948799999999999</v>
      </c>
      <c r="I585" s="15" t="str">
        <f>HYPERLINK(CONCATENATE("http://www.mercadopublico.cl/TiendaFicha/Ficha?idProducto=",Tabla3[[#This Row],[ID]]))</f>
        <v>http://www.mercadopublico.cl/TiendaFicha/Ficha?idProducto=1292111</v>
      </c>
      <c r="J585" s="15" t="str">
        <f>HYPERLINK(Tabla3[[#This Row],[Link1]],"Link")</f>
        <v>Link</v>
      </c>
    </row>
    <row r="586" spans="1:10" ht="48" customHeight="1" x14ac:dyDescent="0.25">
      <c r="A586" s="12">
        <v>1241164</v>
      </c>
      <c r="B586" s="12" t="s">
        <v>141</v>
      </c>
      <c r="C586" s="12" t="s">
        <v>76</v>
      </c>
      <c r="D586" s="12" t="s">
        <v>1927</v>
      </c>
      <c r="E586" s="13" t="s">
        <v>1928</v>
      </c>
      <c r="F586" s="18" t="s">
        <v>1929</v>
      </c>
      <c r="G586" s="14">
        <v>280.12</v>
      </c>
      <c r="H586" s="14">
        <f>IF(Tabla3[[#This Row],[Precio]]&gt;=1001,Tabla3[[#This Row],[Precio]]-(Tabla3[[#This Row],[Precio]]*2.5%),IF(Tabla3[[#This Row],[Precio]]&gt;=251,Tabla3[[#This Row],[Precio]]-(Tabla3[[#This Row],[Precio]]*2%),IF(Tabla3[[#This Row],[Precio]]&gt;=50,Tabla3[[#This Row],[Precio]]-(Tabla3[[#This Row],[Precio]]*0.5%),Tabla3[[#This Row],[Precio]])))</f>
        <v>274.51760000000002</v>
      </c>
      <c r="I586" s="15" t="str">
        <f>HYPERLINK(CONCATENATE("http://www.mercadopublico.cl/TiendaFicha/Ficha?idProducto=",Tabla3[[#This Row],[ID]]))</f>
        <v>http://www.mercadopublico.cl/TiendaFicha/Ficha?idProducto=1241164</v>
      </c>
      <c r="J586" s="15" t="str">
        <f>HYPERLINK(Tabla3[[#This Row],[Link1]],"Link")</f>
        <v>Link</v>
      </c>
    </row>
    <row r="587" spans="1:10" ht="48" customHeight="1" x14ac:dyDescent="0.25">
      <c r="A587" s="12">
        <v>1241165</v>
      </c>
      <c r="B587" s="12" t="s">
        <v>141</v>
      </c>
      <c r="C587" s="12" t="s">
        <v>76</v>
      </c>
      <c r="D587" s="12" t="s">
        <v>1163</v>
      </c>
      <c r="E587" s="13" t="s">
        <v>1164</v>
      </c>
      <c r="F587" s="18" t="s">
        <v>1266</v>
      </c>
      <c r="G587" s="14">
        <v>247.05</v>
      </c>
      <c r="H587" s="14">
        <f>IF(Tabla3[[#This Row],[Precio]]&gt;=1001,Tabla3[[#This Row],[Precio]]-(Tabla3[[#This Row],[Precio]]*2.5%),IF(Tabla3[[#This Row],[Precio]]&gt;=251,Tabla3[[#This Row],[Precio]]-(Tabla3[[#This Row],[Precio]]*2%),IF(Tabla3[[#This Row],[Precio]]&gt;=50,Tabla3[[#This Row],[Precio]]-(Tabla3[[#This Row],[Precio]]*0.5%),Tabla3[[#This Row],[Precio]])))</f>
        <v>245.81475</v>
      </c>
      <c r="I587" s="15" t="str">
        <f>HYPERLINK(CONCATENATE("http://www.mercadopublico.cl/TiendaFicha/Ficha?idProducto=",Tabla3[[#This Row],[ID]]))</f>
        <v>http://www.mercadopublico.cl/TiendaFicha/Ficha?idProducto=1241165</v>
      </c>
      <c r="J587" s="15" t="str">
        <f>HYPERLINK(Tabla3[[#This Row],[Link1]],"Link")</f>
        <v>Link</v>
      </c>
    </row>
    <row r="588" spans="1:10" ht="48" customHeight="1" x14ac:dyDescent="0.25">
      <c r="A588" s="12">
        <v>1241166</v>
      </c>
      <c r="B588" s="12" t="s">
        <v>141</v>
      </c>
      <c r="C588" s="12" t="s">
        <v>76</v>
      </c>
      <c r="D588" s="12" t="s">
        <v>1165</v>
      </c>
      <c r="E588" s="13" t="s">
        <v>1166</v>
      </c>
      <c r="F588" s="18" t="s">
        <v>1267</v>
      </c>
      <c r="G588" s="14">
        <v>228.23</v>
      </c>
      <c r="H588" s="14">
        <f>IF(Tabla3[[#This Row],[Precio]]&gt;=1001,Tabla3[[#This Row],[Precio]]-(Tabla3[[#This Row],[Precio]]*2.5%),IF(Tabla3[[#This Row],[Precio]]&gt;=251,Tabla3[[#This Row],[Precio]]-(Tabla3[[#This Row],[Precio]]*2%),IF(Tabla3[[#This Row],[Precio]]&gt;=50,Tabla3[[#This Row],[Precio]]-(Tabla3[[#This Row],[Precio]]*0.5%),Tabla3[[#This Row],[Precio]])))</f>
        <v>227.08884999999998</v>
      </c>
      <c r="I588" s="15" t="str">
        <f>HYPERLINK(CONCATENATE("http://www.mercadopublico.cl/TiendaFicha/Ficha?idProducto=",Tabla3[[#This Row],[ID]]))</f>
        <v>http://www.mercadopublico.cl/TiendaFicha/Ficha?idProducto=1241166</v>
      </c>
      <c r="J588" s="15" t="str">
        <f>HYPERLINK(Tabla3[[#This Row],[Link1]],"Link")</f>
        <v>Link</v>
      </c>
    </row>
    <row r="589" spans="1:10" ht="48" customHeight="1" x14ac:dyDescent="0.25">
      <c r="A589" s="12">
        <v>1283575</v>
      </c>
      <c r="B589" s="12" t="s">
        <v>141</v>
      </c>
      <c r="C589" s="12" t="s">
        <v>76</v>
      </c>
      <c r="D589" s="12" t="s">
        <v>1140</v>
      </c>
      <c r="E589" s="13" t="s">
        <v>1141</v>
      </c>
      <c r="F589" s="18" t="s">
        <v>1256</v>
      </c>
      <c r="G589" s="14">
        <v>239</v>
      </c>
      <c r="H589" s="14">
        <f>IF(Tabla3[[#This Row],[Precio]]&gt;=1001,Tabla3[[#This Row],[Precio]]-(Tabla3[[#This Row],[Precio]]*2.5%),IF(Tabla3[[#This Row],[Precio]]&gt;=251,Tabla3[[#This Row],[Precio]]-(Tabla3[[#This Row],[Precio]]*2%),IF(Tabla3[[#This Row],[Precio]]&gt;=50,Tabla3[[#This Row],[Precio]]-(Tabla3[[#This Row],[Precio]]*0.5%),Tabla3[[#This Row],[Precio]])))</f>
        <v>237.80500000000001</v>
      </c>
      <c r="I589" s="15" t="str">
        <f>HYPERLINK(CONCATENATE("http://www.mercadopublico.cl/TiendaFicha/Ficha?idProducto=",Tabla3[[#This Row],[ID]]))</f>
        <v>http://www.mercadopublico.cl/TiendaFicha/Ficha?idProducto=1283575</v>
      </c>
      <c r="J589" s="15" t="str">
        <f>HYPERLINK(Tabla3[[#This Row],[Link1]],"Link")</f>
        <v>Link</v>
      </c>
    </row>
    <row r="590" spans="1:10" ht="48" customHeight="1" x14ac:dyDescent="0.25">
      <c r="A590" s="12">
        <v>1283579</v>
      </c>
      <c r="B590" s="12" t="s">
        <v>141</v>
      </c>
      <c r="C590" s="12" t="s">
        <v>76</v>
      </c>
      <c r="D590" s="12" t="s">
        <v>1944</v>
      </c>
      <c r="E590" s="13" t="s">
        <v>1945</v>
      </c>
      <c r="F590" s="18" t="s">
        <v>1946</v>
      </c>
      <c r="G590" s="14">
        <v>86.29</v>
      </c>
      <c r="H590" s="14">
        <f>IF(Tabla3[[#This Row],[Precio]]&gt;=1001,Tabla3[[#This Row],[Precio]]-(Tabla3[[#This Row],[Precio]]*2.5%),IF(Tabla3[[#This Row],[Precio]]&gt;=251,Tabla3[[#This Row],[Precio]]-(Tabla3[[#This Row],[Precio]]*2%),IF(Tabla3[[#This Row],[Precio]]&gt;=50,Tabla3[[#This Row],[Precio]]-(Tabla3[[#This Row],[Precio]]*0.5%),Tabla3[[#This Row],[Precio]])))</f>
        <v>85.858550000000008</v>
      </c>
      <c r="I590" s="15" t="str">
        <f>HYPERLINK(CONCATENATE("http://www.mercadopublico.cl/TiendaFicha/Ficha?idProducto=",Tabla3[[#This Row],[ID]]))</f>
        <v>http://www.mercadopublico.cl/TiendaFicha/Ficha?idProducto=1283579</v>
      </c>
      <c r="J590" s="15" t="str">
        <f>HYPERLINK(Tabla3[[#This Row],[Link1]],"Link")</f>
        <v>Link</v>
      </c>
    </row>
    <row r="591" spans="1:10" ht="48" customHeight="1" x14ac:dyDescent="0.25">
      <c r="A591" s="12">
        <v>1283564</v>
      </c>
      <c r="B591" s="12" t="s">
        <v>141</v>
      </c>
      <c r="C591" s="12" t="s">
        <v>76</v>
      </c>
      <c r="D591" s="12" t="s">
        <v>1941</v>
      </c>
      <c r="E591" s="13" t="s">
        <v>1942</v>
      </c>
      <c r="F591" s="18" t="s">
        <v>1943</v>
      </c>
      <c r="G591" s="14">
        <v>116.46</v>
      </c>
      <c r="H591" s="14">
        <f>IF(Tabla3[[#This Row],[Precio]]&gt;=1001,Tabla3[[#This Row],[Precio]]-(Tabla3[[#This Row],[Precio]]*2.5%),IF(Tabla3[[#This Row],[Precio]]&gt;=251,Tabla3[[#This Row],[Precio]]-(Tabla3[[#This Row],[Precio]]*2%),IF(Tabla3[[#This Row],[Precio]]&gt;=50,Tabla3[[#This Row],[Precio]]-(Tabla3[[#This Row],[Precio]]*0.5%),Tabla3[[#This Row],[Precio]])))</f>
        <v>115.87769999999999</v>
      </c>
      <c r="I591" s="15" t="str">
        <f>HYPERLINK(CONCATENATE("http://www.mercadopublico.cl/TiendaFicha/Ficha?idProducto=",Tabla3[[#This Row],[ID]]))</f>
        <v>http://www.mercadopublico.cl/TiendaFicha/Ficha?idProducto=1283564</v>
      </c>
      <c r="J591" s="15" t="str">
        <f>HYPERLINK(Tabla3[[#This Row],[Link1]],"Link")</f>
        <v>Link</v>
      </c>
    </row>
    <row r="592" spans="1:10" ht="48" customHeight="1" x14ac:dyDescent="0.25">
      <c r="A592" s="12">
        <v>1283566</v>
      </c>
      <c r="B592" s="12" t="s">
        <v>141</v>
      </c>
      <c r="C592" s="12" t="s">
        <v>76</v>
      </c>
      <c r="D592" s="12" t="s">
        <v>594</v>
      </c>
      <c r="E592" s="13" t="s">
        <v>875</v>
      </c>
      <c r="F592" s="18" t="s">
        <v>595</v>
      </c>
      <c r="G592" s="14">
        <v>135.29</v>
      </c>
      <c r="H592" s="14">
        <f>IF(Tabla3[[#This Row],[Precio]]&gt;=1001,Tabla3[[#This Row],[Precio]]-(Tabla3[[#This Row],[Precio]]*2.5%),IF(Tabla3[[#This Row],[Precio]]&gt;=251,Tabla3[[#This Row],[Precio]]-(Tabla3[[#This Row],[Precio]]*2%),IF(Tabla3[[#This Row],[Precio]]&gt;=50,Tabla3[[#This Row],[Precio]]-(Tabla3[[#This Row],[Precio]]*0.5%),Tabla3[[#This Row],[Precio]])))</f>
        <v>134.61355</v>
      </c>
      <c r="I592" s="15" t="str">
        <f>HYPERLINK(CONCATENATE("http://www.mercadopublico.cl/TiendaFicha/Ficha?idProducto=",Tabla3[[#This Row],[ID]]))</f>
        <v>http://www.mercadopublico.cl/TiendaFicha/Ficha?idProducto=1283566</v>
      </c>
      <c r="J592" s="15" t="str">
        <f>HYPERLINK(Tabla3[[#This Row],[Link1]],"Link")</f>
        <v>Link</v>
      </c>
    </row>
    <row r="593" spans="1:10" ht="48" customHeight="1" x14ac:dyDescent="0.25">
      <c r="A593" s="12">
        <v>1367766</v>
      </c>
      <c r="B593" s="12" t="s">
        <v>141</v>
      </c>
      <c r="C593" s="12" t="s">
        <v>76</v>
      </c>
      <c r="D593" s="12" t="s">
        <v>1961</v>
      </c>
      <c r="E593" s="13" t="s">
        <v>1962</v>
      </c>
      <c r="F593" s="18" t="s">
        <v>1963</v>
      </c>
      <c r="G593" s="14">
        <v>58.3</v>
      </c>
      <c r="H593" s="14">
        <f>IF(Tabla3[[#This Row],[Precio]]&gt;=1001,Tabla3[[#This Row],[Precio]]-(Tabla3[[#This Row],[Precio]]*2.5%),IF(Tabla3[[#This Row],[Precio]]&gt;=251,Tabla3[[#This Row],[Precio]]-(Tabla3[[#This Row],[Precio]]*2%),IF(Tabla3[[#This Row],[Precio]]&gt;=50,Tabla3[[#This Row],[Precio]]-(Tabla3[[#This Row],[Precio]]*0.5%),Tabla3[[#This Row],[Precio]])))</f>
        <v>58.008499999999998</v>
      </c>
      <c r="I593" s="15" t="str">
        <f>HYPERLINK(CONCATENATE("http://www.mercadopublico.cl/TiendaFicha/Ficha?idProducto=",Tabla3[[#This Row],[ID]]))</f>
        <v>http://www.mercadopublico.cl/TiendaFicha/Ficha?idProducto=1367766</v>
      </c>
      <c r="J593" s="15" t="str">
        <f>HYPERLINK(Tabla3[[#This Row],[Link1]],"Link")</f>
        <v>Link</v>
      </c>
    </row>
    <row r="594" spans="1:10" ht="48" customHeight="1" x14ac:dyDescent="0.25">
      <c r="A594" s="12">
        <v>1367799</v>
      </c>
      <c r="B594" s="12" t="s">
        <v>141</v>
      </c>
      <c r="C594" s="12" t="s">
        <v>76</v>
      </c>
      <c r="D594" s="12" t="s">
        <v>1964</v>
      </c>
      <c r="E594" s="13" t="s">
        <v>1965</v>
      </c>
      <c r="F594" s="18" t="s">
        <v>1966</v>
      </c>
      <c r="G594" s="14">
        <v>58.35</v>
      </c>
      <c r="H594" s="14">
        <f>IF(Tabla3[[#This Row],[Precio]]&gt;=1001,Tabla3[[#This Row],[Precio]]-(Tabla3[[#This Row],[Precio]]*2.5%),IF(Tabla3[[#This Row],[Precio]]&gt;=251,Tabla3[[#This Row],[Precio]]-(Tabla3[[#This Row],[Precio]]*2%),IF(Tabla3[[#This Row],[Precio]]&gt;=50,Tabla3[[#This Row],[Precio]]-(Tabla3[[#This Row],[Precio]]*0.5%),Tabla3[[#This Row],[Precio]])))</f>
        <v>58.058250000000001</v>
      </c>
      <c r="I594" s="15" t="str">
        <f>HYPERLINK(CONCATENATE("http://www.mercadopublico.cl/TiendaFicha/Ficha?idProducto=",Tabla3[[#This Row],[ID]]))</f>
        <v>http://www.mercadopublico.cl/TiendaFicha/Ficha?idProducto=1367799</v>
      </c>
      <c r="J594" s="15" t="str">
        <f>HYPERLINK(Tabla3[[#This Row],[Link1]],"Link")</f>
        <v>Link</v>
      </c>
    </row>
    <row r="595" spans="1:10" ht="48" customHeight="1" x14ac:dyDescent="0.25">
      <c r="A595" s="12">
        <v>1367803</v>
      </c>
      <c r="B595" s="12" t="s">
        <v>141</v>
      </c>
      <c r="C595" s="12" t="s">
        <v>76</v>
      </c>
      <c r="D595" s="12" t="s">
        <v>1142</v>
      </c>
      <c r="E595" s="13" t="s">
        <v>1143</v>
      </c>
      <c r="F595" s="18" t="s">
        <v>1257</v>
      </c>
      <c r="G595" s="14">
        <v>203.41</v>
      </c>
      <c r="H595" s="14">
        <f>IF(Tabla3[[#This Row],[Precio]]&gt;=1001,Tabla3[[#This Row],[Precio]]-(Tabla3[[#This Row],[Precio]]*2.5%),IF(Tabla3[[#This Row],[Precio]]&gt;=251,Tabla3[[#This Row],[Precio]]-(Tabla3[[#This Row],[Precio]]*2%),IF(Tabla3[[#This Row],[Precio]]&gt;=50,Tabla3[[#This Row],[Precio]]-(Tabla3[[#This Row],[Precio]]*0.5%),Tabla3[[#This Row],[Precio]])))</f>
        <v>202.39294999999998</v>
      </c>
      <c r="I595" s="15" t="str">
        <f>HYPERLINK(CONCATENATE("http://www.mercadopublico.cl/TiendaFicha/Ficha?idProducto=",Tabla3[[#This Row],[ID]]))</f>
        <v>http://www.mercadopublico.cl/TiendaFicha/Ficha?idProducto=1367803</v>
      </c>
      <c r="J595" s="15" t="str">
        <f>HYPERLINK(Tabla3[[#This Row],[Link1]],"Link")</f>
        <v>Link</v>
      </c>
    </row>
    <row r="596" spans="1:10" ht="48" customHeight="1" x14ac:dyDescent="0.25">
      <c r="A596" s="12">
        <v>1241160</v>
      </c>
      <c r="B596" s="12" t="s">
        <v>141</v>
      </c>
      <c r="C596" s="12" t="s">
        <v>76</v>
      </c>
      <c r="D596" s="12" t="s">
        <v>1161</v>
      </c>
      <c r="E596" s="13" t="s">
        <v>1162</v>
      </c>
      <c r="F596" s="18" t="s">
        <v>1265</v>
      </c>
      <c r="G596" s="14">
        <v>135.29</v>
      </c>
      <c r="H596" s="14">
        <f>IF(Tabla3[[#This Row],[Precio]]&gt;=1001,Tabla3[[#This Row],[Precio]]-(Tabla3[[#This Row],[Precio]]*2.5%),IF(Tabla3[[#This Row],[Precio]]&gt;=251,Tabla3[[#This Row],[Precio]]-(Tabla3[[#This Row],[Precio]]*2%),IF(Tabla3[[#This Row],[Precio]]&gt;=50,Tabla3[[#This Row],[Precio]]-(Tabla3[[#This Row],[Precio]]*0.5%),Tabla3[[#This Row],[Precio]])))</f>
        <v>134.61355</v>
      </c>
      <c r="I596" s="15" t="str">
        <f>HYPERLINK(CONCATENATE("http://www.mercadopublico.cl/TiendaFicha/Ficha?idProducto=",Tabla3[[#This Row],[ID]]))</f>
        <v>http://www.mercadopublico.cl/TiendaFicha/Ficha?idProducto=1241160</v>
      </c>
      <c r="J596" s="15" t="str">
        <f>HYPERLINK(Tabla3[[#This Row],[Link1]],"Link")</f>
        <v>Link</v>
      </c>
    </row>
    <row r="597" spans="1:10" ht="48" customHeight="1" x14ac:dyDescent="0.25">
      <c r="A597" s="12">
        <v>1241153</v>
      </c>
      <c r="B597" s="12" t="s">
        <v>141</v>
      </c>
      <c r="C597" s="12" t="s">
        <v>76</v>
      </c>
      <c r="D597" s="12" t="s">
        <v>1924</v>
      </c>
      <c r="E597" s="13" t="s">
        <v>1925</v>
      </c>
      <c r="F597" s="18" t="s">
        <v>1926</v>
      </c>
      <c r="G597" s="14">
        <v>115</v>
      </c>
      <c r="H597" s="14">
        <f>IF(Tabla3[[#This Row],[Precio]]&gt;=1001,Tabla3[[#This Row],[Precio]]-(Tabla3[[#This Row],[Precio]]*2.5%),IF(Tabla3[[#This Row],[Precio]]&gt;=251,Tabla3[[#This Row],[Precio]]-(Tabla3[[#This Row],[Precio]]*2%),IF(Tabla3[[#This Row],[Precio]]&gt;=50,Tabla3[[#This Row],[Precio]]-(Tabla3[[#This Row],[Precio]]*0.5%),Tabla3[[#This Row],[Precio]])))</f>
        <v>114.425</v>
      </c>
      <c r="I597" s="15" t="str">
        <f>HYPERLINK(CONCATENATE("http://www.mercadopublico.cl/TiendaFicha/Ficha?idProducto=",Tabla3[[#This Row],[ID]]))</f>
        <v>http://www.mercadopublico.cl/TiendaFicha/Ficha?idProducto=1241153</v>
      </c>
      <c r="J597" s="15" t="str">
        <f>HYPERLINK(Tabla3[[#This Row],[Link1]],"Link")</f>
        <v>Link</v>
      </c>
    </row>
    <row r="598" spans="1:10" ht="48" customHeight="1" x14ac:dyDescent="0.25">
      <c r="A598" s="12">
        <v>1128056</v>
      </c>
      <c r="B598" s="12" t="s">
        <v>141</v>
      </c>
      <c r="C598" s="12" t="s">
        <v>76</v>
      </c>
      <c r="D598" s="12" t="s">
        <v>1911</v>
      </c>
      <c r="E598" s="13" t="s">
        <v>1912</v>
      </c>
      <c r="F598" s="18" t="s">
        <v>1913</v>
      </c>
      <c r="G598" s="14">
        <v>194.39</v>
      </c>
      <c r="H598" s="14">
        <f>IF(Tabla3[[#This Row],[Precio]]&gt;=1001,Tabla3[[#This Row],[Precio]]-(Tabla3[[#This Row],[Precio]]*2.5%),IF(Tabla3[[#This Row],[Precio]]&gt;=251,Tabla3[[#This Row],[Precio]]-(Tabla3[[#This Row],[Precio]]*2%),IF(Tabla3[[#This Row],[Precio]]&gt;=50,Tabla3[[#This Row],[Precio]]-(Tabla3[[#This Row],[Precio]]*0.5%),Tabla3[[#This Row],[Precio]])))</f>
        <v>193.41804999999999</v>
      </c>
      <c r="I598" s="15" t="str">
        <f>HYPERLINK(CONCATENATE("http://www.mercadopublico.cl/TiendaFicha/Ficha?idProducto=",Tabla3[[#This Row],[ID]]))</f>
        <v>http://www.mercadopublico.cl/TiendaFicha/Ficha?idProducto=1128056</v>
      </c>
      <c r="J598" s="15" t="str">
        <f>HYPERLINK(Tabla3[[#This Row],[Link1]],"Link")</f>
        <v>Link</v>
      </c>
    </row>
    <row r="599" spans="1:10" ht="48" customHeight="1" x14ac:dyDescent="0.25">
      <c r="A599" s="12">
        <v>1128062</v>
      </c>
      <c r="B599" s="12" t="s">
        <v>141</v>
      </c>
      <c r="C599" s="12" t="s">
        <v>76</v>
      </c>
      <c r="D599" s="12" t="s">
        <v>581</v>
      </c>
      <c r="E599" s="13" t="s">
        <v>876</v>
      </c>
      <c r="F599" s="18" t="s">
        <v>582</v>
      </c>
      <c r="G599" s="14">
        <v>360.82</v>
      </c>
      <c r="H599" s="14">
        <f>IF(Tabla3[[#This Row],[Precio]]&gt;=1001,Tabla3[[#This Row],[Precio]]-(Tabla3[[#This Row],[Precio]]*2.5%),IF(Tabla3[[#This Row],[Precio]]&gt;=251,Tabla3[[#This Row],[Precio]]-(Tabla3[[#This Row],[Precio]]*2%),IF(Tabla3[[#This Row],[Precio]]&gt;=50,Tabla3[[#This Row],[Precio]]-(Tabla3[[#This Row],[Precio]]*0.5%),Tabla3[[#This Row],[Precio]])))</f>
        <v>353.60359999999997</v>
      </c>
      <c r="I599" s="15" t="str">
        <f>HYPERLINK(CONCATENATE("http://www.mercadopublico.cl/TiendaFicha/Ficha?idProducto=",Tabla3[[#This Row],[ID]]))</f>
        <v>http://www.mercadopublico.cl/TiendaFicha/Ficha?idProducto=1128062</v>
      </c>
      <c r="J599" s="15" t="str">
        <f>HYPERLINK(Tabla3[[#This Row],[Link1]],"Link")</f>
        <v>Link</v>
      </c>
    </row>
    <row r="600" spans="1:10" ht="48" customHeight="1" x14ac:dyDescent="0.25">
      <c r="A600" s="12">
        <v>1128063</v>
      </c>
      <c r="B600" s="12" t="s">
        <v>141</v>
      </c>
      <c r="C600" s="12" t="s">
        <v>76</v>
      </c>
      <c r="D600" s="12" t="s">
        <v>592</v>
      </c>
      <c r="E600" s="13" t="s">
        <v>877</v>
      </c>
      <c r="F600" s="18" t="s">
        <v>593</v>
      </c>
      <c r="G600" s="14">
        <v>323.52</v>
      </c>
      <c r="H600" s="14">
        <f>IF(Tabla3[[#This Row],[Precio]]&gt;=1001,Tabla3[[#This Row],[Precio]]-(Tabla3[[#This Row],[Precio]]*2.5%),IF(Tabla3[[#This Row],[Precio]]&gt;=251,Tabla3[[#This Row],[Precio]]-(Tabla3[[#This Row],[Precio]]*2%),IF(Tabla3[[#This Row],[Precio]]&gt;=50,Tabla3[[#This Row],[Precio]]-(Tabla3[[#This Row],[Precio]]*0.5%),Tabla3[[#This Row],[Precio]])))</f>
        <v>317.0496</v>
      </c>
      <c r="I600" s="15" t="str">
        <f>HYPERLINK(CONCATENATE("http://www.mercadopublico.cl/TiendaFicha/Ficha?idProducto=",Tabla3[[#This Row],[ID]]))</f>
        <v>http://www.mercadopublico.cl/TiendaFicha/Ficha?idProducto=1128063</v>
      </c>
      <c r="J600" s="15" t="str">
        <f>HYPERLINK(Tabla3[[#This Row],[Link1]],"Link")</f>
        <v>Link</v>
      </c>
    </row>
    <row r="601" spans="1:10" ht="48" customHeight="1" x14ac:dyDescent="0.25">
      <c r="A601" s="12">
        <v>1588641</v>
      </c>
      <c r="B601" s="12" t="s">
        <v>141</v>
      </c>
      <c r="C601" s="12" t="s">
        <v>76</v>
      </c>
      <c r="D601" s="12" t="s">
        <v>2177</v>
      </c>
      <c r="E601" s="13" t="s">
        <v>2178</v>
      </c>
      <c r="F601" s="18" t="s">
        <v>2284</v>
      </c>
      <c r="G601" s="14">
        <v>233.64</v>
      </c>
      <c r="H601" s="14">
        <f>IF(Tabla3[[#This Row],[Precio]]&gt;=1001,Tabla3[[#This Row],[Precio]]-(Tabla3[[#This Row],[Precio]]*2.5%),IF(Tabla3[[#This Row],[Precio]]&gt;=251,Tabla3[[#This Row],[Precio]]-(Tabla3[[#This Row],[Precio]]*2%),IF(Tabla3[[#This Row],[Precio]]&gt;=50,Tabla3[[#This Row],[Precio]]-(Tabla3[[#This Row],[Precio]]*0.5%),Tabla3[[#This Row],[Precio]])))</f>
        <v>232.47179999999997</v>
      </c>
      <c r="I601" s="15" t="str">
        <f>HYPERLINK(CONCATENATE("http://www.mercadopublico.cl/TiendaFicha/Ficha?idProducto=",Tabla3[[#This Row],[ID]]))</f>
        <v>http://www.mercadopublico.cl/TiendaFicha/Ficha?idProducto=1588641</v>
      </c>
      <c r="J601" s="15" t="str">
        <f>HYPERLINK(Tabla3[[#This Row],[Link1]],"Link")</f>
        <v>Link</v>
      </c>
    </row>
    <row r="602" spans="1:10" ht="48" customHeight="1" x14ac:dyDescent="0.25">
      <c r="A602" s="12">
        <v>1584705</v>
      </c>
      <c r="B602" s="12" t="s">
        <v>141</v>
      </c>
      <c r="C602" s="12" t="s">
        <v>76</v>
      </c>
      <c r="D602" s="12" t="s">
        <v>2179</v>
      </c>
      <c r="E602" s="13" t="s">
        <v>2180</v>
      </c>
      <c r="F602" s="18" t="s">
        <v>2280</v>
      </c>
      <c r="G602" s="14">
        <v>190</v>
      </c>
      <c r="H602" s="14">
        <f>IF(Tabla3[[#This Row],[Precio]]&gt;=1001,Tabla3[[#This Row],[Precio]]-(Tabla3[[#This Row],[Precio]]*2.5%),IF(Tabla3[[#This Row],[Precio]]&gt;=251,Tabla3[[#This Row],[Precio]]-(Tabla3[[#This Row],[Precio]]*2%),IF(Tabla3[[#This Row],[Precio]]&gt;=50,Tabla3[[#This Row],[Precio]]-(Tabla3[[#This Row],[Precio]]*0.5%),Tabla3[[#This Row],[Precio]])))</f>
        <v>189.05</v>
      </c>
      <c r="I602" s="15" t="str">
        <f>HYPERLINK(CONCATENATE("http://www.mercadopublico.cl/TiendaFicha/Ficha?idProducto=",Tabla3[[#This Row],[ID]]))</f>
        <v>http://www.mercadopublico.cl/TiendaFicha/Ficha?idProducto=1584705</v>
      </c>
      <c r="J602" s="15" t="str">
        <f>HYPERLINK(Tabla3[[#This Row],[Link1]],"Link")</f>
        <v>Link</v>
      </c>
    </row>
    <row r="603" spans="1:10" ht="48" customHeight="1" x14ac:dyDescent="0.25">
      <c r="A603" s="12">
        <v>1584706</v>
      </c>
      <c r="B603" s="12" t="s">
        <v>141</v>
      </c>
      <c r="C603" s="12" t="s">
        <v>76</v>
      </c>
      <c r="D603" s="12" t="s">
        <v>2181</v>
      </c>
      <c r="E603" s="13" t="s">
        <v>2182</v>
      </c>
      <c r="F603" s="18" t="s">
        <v>2281</v>
      </c>
      <c r="G603" s="14">
        <v>195</v>
      </c>
      <c r="H603" s="14">
        <f>IF(Tabla3[[#This Row],[Precio]]&gt;=1001,Tabla3[[#This Row],[Precio]]-(Tabla3[[#This Row],[Precio]]*2.5%),IF(Tabla3[[#This Row],[Precio]]&gt;=251,Tabla3[[#This Row],[Precio]]-(Tabla3[[#This Row],[Precio]]*2%),IF(Tabla3[[#This Row],[Precio]]&gt;=50,Tabla3[[#This Row],[Precio]]-(Tabla3[[#This Row],[Precio]]*0.5%),Tabla3[[#This Row],[Precio]])))</f>
        <v>194.02500000000001</v>
      </c>
      <c r="I603" s="15" t="str">
        <f>HYPERLINK(CONCATENATE("http://www.mercadopublico.cl/TiendaFicha/Ficha?idProducto=",Tabla3[[#This Row],[ID]]))</f>
        <v>http://www.mercadopublico.cl/TiendaFicha/Ficha?idProducto=1584706</v>
      </c>
      <c r="J603" s="15" t="str">
        <f>HYPERLINK(Tabla3[[#This Row],[Link1]],"Link")</f>
        <v>Link</v>
      </c>
    </row>
    <row r="604" spans="1:10" ht="48" customHeight="1" x14ac:dyDescent="0.25">
      <c r="A604" s="12">
        <v>1584707</v>
      </c>
      <c r="B604" s="12" t="s">
        <v>141</v>
      </c>
      <c r="C604" s="12" t="s">
        <v>76</v>
      </c>
      <c r="D604" s="12" t="s">
        <v>2183</v>
      </c>
      <c r="E604" s="13" t="s">
        <v>2184</v>
      </c>
      <c r="F604" s="18" t="s">
        <v>2282</v>
      </c>
      <c r="G604" s="14">
        <v>195</v>
      </c>
      <c r="H604" s="14">
        <f>IF(Tabla3[[#This Row],[Precio]]&gt;=1001,Tabla3[[#This Row],[Precio]]-(Tabla3[[#This Row],[Precio]]*2.5%),IF(Tabla3[[#This Row],[Precio]]&gt;=251,Tabla3[[#This Row],[Precio]]-(Tabla3[[#This Row],[Precio]]*2%),IF(Tabla3[[#This Row],[Precio]]&gt;=50,Tabla3[[#This Row],[Precio]]-(Tabla3[[#This Row],[Precio]]*0.5%),Tabla3[[#This Row],[Precio]])))</f>
        <v>194.02500000000001</v>
      </c>
      <c r="I604" s="15" t="str">
        <f>HYPERLINK(CONCATENATE("http://www.mercadopublico.cl/TiendaFicha/Ficha?idProducto=",Tabla3[[#This Row],[ID]]))</f>
        <v>http://www.mercadopublico.cl/TiendaFicha/Ficha?idProducto=1584707</v>
      </c>
      <c r="J604" s="15" t="str">
        <f>HYPERLINK(Tabla3[[#This Row],[Link1]],"Link")</f>
        <v>Link</v>
      </c>
    </row>
    <row r="605" spans="1:10" ht="48" customHeight="1" x14ac:dyDescent="0.25">
      <c r="A605" s="12">
        <v>1584708</v>
      </c>
      <c r="B605" s="12" t="s">
        <v>141</v>
      </c>
      <c r="C605" s="12" t="s">
        <v>76</v>
      </c>
      <c r="D605" s="12" t="s">
        <v>2185</v>
      </c>
      <c r="E605" s="13" t="s">
        <v>2186</v>
      </c>
      <c r="F605" s="18" t="s">
        <v>2283</v>
      </c>
      <c r="G605" s="14">
        <v>195</v>
      </c>
      <c r="H605" s="14">
        <f>IF(Tabla3[[#This Row],[Precio]]&gt;=1001,Tabla3[[#This Row],[Precio]]-(Tabla3[[#This Row],[Precio]]*2.5%),IF(Tabla3[[#This Row],[Precio]]&gt;=251,Tabla3[[#This Row],[Precio]]-(Tabla3[[#This Row],[Precio]]*2%),IF(Tabla3[[#This Row],[Precio]]&gt;=50,Tabla3[[#This Row],[Precio]]-(Tabla3[[#This Row],[Precio]]*0.5%),Tabla3[[#This Row],[Precio]])))</f>
        <v>194.02500000000001</v>
      </c>
      <c r="I605" s="15" t="str">
        <f>HYPERLINK(CONCATENATE("http://www.mercadopublico.cl/TiendaFicha/Ficha?idProducto=",Tabla3[[#This Row],[ID]]))</f>
        <v>http://www.mercadopublico.cl/TiendaFicha/Ficha?idProducto=1584708</v>
      </c>
      <c r="J605" s="15" t="str">
        <f>HYPERLINK(Tabla3[[#This Row],[Link1]],"Link")</f>
        <v>Link</v>
      </c>
    </row>
    <row r="606" spans="1:10" ht="48" customHeight="1" x14ac:dyDescent="0.25">
      <c r="A606" s="12">
        <v>1520623</v>
      </c>
      <c r="B606" s="12" t="s">
        <v>141</v>
      </c>
      <c r="C606" s="12" t="s">
        <v>76</v>
      </c>
      <c r="D606" s="12" t="s">
        <v>1989</v>
      </c>
      <c r="E606" s="13" t="s">
        <v>1990</v>
      </c>
      <c r="F606" s="18" t="s">
        <v>1991</v>
      </c>
      <c r="G606" s="14">
        <v>191.97</v>
      </c>
      <c r="H606" s="14">
        <f>IF(Tabla3[[#This Row],[Precio]]&gt;=1001,Tabla3[[#This Row],[Precio]]-(Tabla3[[#This Row],[Precio]]*2.5%),IF(Tabla3[[#This Row],[Precio]]&gt;=251,Tabla3[[#This Row],[Precio]]-(Tabla3[[#This Row],[Precio]]*2%),IF(Tabla3[[#This Row],[Precio]]&gt;=50,Tabla3[[#This Row],[Precio]]-(Tabla3[[#This Row],[Precio]]*0.5%),Tabla3[[#This Row],[Precio]])))</f>
        <v>191.01015000000001</v>
      </c>
      <c r="I606" s="15" t="str">
        <f>HYPERLINK(CONCATENATE("http://www.mercadopublico.cl/TiendaFicha/Ficha?idProducto=",Tabla3[[#This Row],[ID]]))</f>
        <v>http://www.mercadopublico.cl/TiendaFicha/Ficha?idProducto=1520623</v>
      </c>
      <c r="J606" s="15" t="str">
        <f>HYPERLINK(Tabla3[[#This Row],[Link1]],"Link")</f>
        <v>Link</v>
      </c>
    </row>
    <row r="607" spans="1:10" ht="48" customHeight="1" x14ac:dyDescent="0.25">
      <c r="A607" s="12">
        <v>1520624</v>
      </c>
      <c r="B607" s="12" t="s">
        <v>141</v>
      </c>
      <c r="C607" s="12" t="s">
        <v>76</v>
      </c>
      <c r="D607" s="12" t="s">
        <v>1992</v>
      </c>
      <c r="E607" s="13" t="s">
        <v>1993</v>
      </c>
      <c r="F607" s="18" t="s">
        <v>1994</v>
      </c>
      <c r="G607" s="14">
        <v>210</v>
      </c>
      <c r="H607" s="14">
        <f>IF(Tabla3[[#This Row],[Precio]]&gt;=1001,Tabla3[[#This Row],[Precio]]-(Tabla3[[#This Row],[Precio]]*2.5%),IF(Tabla3[[#This Row],[Precio]]&gt;=251,Tabla3[[#This Row],[Precio]]-(Tabla3[[#This Row],[Precio]]*2%),IF(Tabla3[[#This Row],[Precio]]&gt;=50,Tabla3[[#This Row],[Precio]]-(Tabla3[[#This Row],[Precio]]*0.5%),Tabla3[[#This Row],[Precio]])))</f>
        <v>208.95</v>
      </c>
      <c r="I607" s="15" t="str">
        <f>HYPERLINK(CONCATENATE("http://www.mercadopublico.cl/TiendaFicha/Ficha?idProducto=",Tabla3[[#This Row],[ID]]))</f>
        <v>http://www.mercadopublico.cl/TiendaFicha/Ficha?idProducto=1520624</v>
      </c>
      <c r="J607" s="15" t="str">
        <f>HYPERLINK(Tabla3[[#This Row],[Link1]],"Link")</f>
        <v>Link</v>
      </c>
    </row>
    <row r="608" spans="1:10" ht="48" customHeight="1" x14ac:dyDescent="0.25">
      <c r="A608" s="12">
        <v>1520625</v>
      </c>
      <c r="B608" s="12" t="s">
        <v>141</v>
      </c>
      <c r="C608" s="12" t="s">
        <v>76</v>
      </c>
      <c r="D608" s="12" t="s">
        <v>1995</v>
      </c>
      <c r="E608" s="13" t="s">
        <v>1996</v>
      </c>
      <c r="F608" s="18" t="s">
        <v>1997</v>
      </c>
      <c r="G608" s="14">
        <v>192.34</v>
      </c>
      <c r="H608" s="14">
        <f>IF(Tabla3[[#This Row],[Precio]]&gt;=1001,Tabla3[[#This Row],[Precio]]-(Tabla3[[#This Row],[Precio]]*2.5%),IF(Tabla3[[#This Row],[Precio]]&gt;=251,Tabla3[[#This Row],[Precio]]-(Tabla3[[#This Row],[Precio]]*2%),IF(Tabla3[[#This Row],[Precio]]&gt;=50,Tabla3[[#This Row],[Precio]]-(Tabla3[[#This Row],[Precio]]*0.5%),Tabla3[[#This Row],[Precio]])))</f>
        <v>191.3783</v>
      </c>
      <c r="I608" s="15" t="str">
        <f>HYPERLINK(CONCATENATE("http://www.mercadopublico.cl/TiendaFicha/Ficha?idProducto=",Tabla3[[#This Row],[ID]]))</f>
        <v>http://www.mercadopublico.cl/TiendaFicha/Ficha?idProducto=1520625</v>
      </c>
      <c r="J608" s="15" t="str">
        <f>HYPERLINK(Tabla3[[#This Row],[Link1]],"Link")</f>
        <v>Link</v>
      </c>
    </row>
    <row r="609" spans="1:10" ht="48" customHeight="1" x14ac:dyDescent="0.25">
      <c r="A609" s="12">
        <v>1366124</v>
      </c>
      <c r="B609" s="12" t="s">
        <v>141</v>
      </c>
      <c r="C609" s="12" t="s">
        <v>76</v>
      </c>
      <c r="D609" s="12" t="s">
        <v>1956</v>
      </c>
      <c r="E609" s="13" t="s">
        <v>2187</v>
      </c>
      <c r="F609" s="18" t="s">
        <v>1957</v>
      </c>
      <c r="G609" s="14">
        <v>65.17</v>
      </c>
      <c r="H609" s="14">
        <f>IF(Tabla3[[#This Row],[Precio]]&gt;=1001,Tabla3[[#This Row],[Precio]]-(Tabla3[[#This Row],[Precio]]*2.5%),IF(Tabla3[[#This Row],[Precio]]&gt;=251,Tabla3[[#This Row],[Precio]]-(Tabla3[[#This Row],[Precio]]*2%),IF(Tabla3[[#This Row],[Precio]]&gt;=50,Tabla3[[#This Row],[Precio]]-(Tabla3[[#This Row],[Precio]]*0.5%),Tabla3[[#This Row],[Precio]])))</f>
        <v>64.844149999999999</v>
      </c>
      <c r="I609" s="15" t="str">
        <f>HYPERLINK(CONCATENATE("http://www.mercadopublico.cl/TiendaFicha/Ficha?idProducto=",Tabla3[[#This Row],[ID]]))</f>
        <v>http://www.mercadopublico.cl/TiendaFicha/Ficha?idProducto=1366124</v>
      </c>
      <c r="J609" s="15" t="str">
        <f>HYPERLINK(Tabla3[[#This Row],[Link1]],"Link")</f>
        <v>Link</v>
      </c>
    </row>
    <row r="610" spans="1:10" ht="48" customHeight="1" x14ac:dyDescent="0.25">
      <c r="A610" s="12">
        <v>1012321</v>
      </c>
      <c r="B610" s="12" t="s">
        <v>141</v>
      </c>
      <c r="C610" s="12" t="s">
        <v>76</v>
      </c>
      <c r="D610" s="12" t="s">
        <v>563</v>
      </c>
      <c r="E610" s="13" t="s">
        <v>878</v>
      </c>
      <c r="F610" s="18" t="s">
        <v>564</v>
      </c>
      <c r="G610" s="14">
        <v>166.6</v>
      </c>
      <c r="H610" s="14">
        <f>IF(Tabla3[[#This Row],[Precio]]&gt;=1001,Tabla3[[#This Row],[Precio]]-(Tabla3[[#This Row],[Precio]]*2.5%),IF(Tabla3[[#This Row],[Precio]]&gt;=251,Tabla3[[#This Row],[Precio]]-(Tabla3[[#This Row],[Precio]]*2%),IF(Tabla3[[#This Row],[Precio]]&gt;=50,Tabla3[[#This Row],[Precio]]-(Tabla3[[#This Row],[Precio]]*0.5%),Tabla3[[#This Row],[Precio]])))</f>
        <v>165.767</v>
      </c>
      <c r="I610" s="15" t="str">
        <f>HYPERLINK(CONCATENATE("http://www.mercadopublico.cl/TiendaFicha/Ficha?idProducto=",Tabla3[[#This Row],[ID]]))</f>
        <v>http://www.mercadopublico.cl/TiendaFicha/Ficha?idProducto=1012321</v>
      </c>
      <c r="J610" s="15" t="str">
        <f>HYPERLINK(Tabla3[[#This Row],[Link1]],"Link")</f>
        <v>Link</v>
      </c>
    </row>
    <row r="611" spans="1:10" ht="48" customHeight="1" x14ac:dyDescent="0.25">
      <c r="A611" s="12">
        <v>1012338</v>
      </c>
      <c r="B611" s="12" t="s">
        <v>141</v>
      </c>
      <c r="C611" s="12" t="s">
        <v>76</v>
      </c>
      <c r="D611" s="12" t="s">
        <v>1884</v>
      </c>
      <c r="E611" s="13" t="s">
        <v>1885</v>
      </c>
      <c r="F611" s="18" t="s">
        <v>1886</v>
      </c>
      <c r="G611" s="14">
        <v>165.13</v>
      </c>
      <c r="H611" s="14">
        <f>IF(Tabla3[[#This Row],[Precio]]&gt;=1001,Tabla3[[#This Row],[Precio]]-(Tabla3[[#This Row],[Precio]]*2.5%),IF(Tabla3[[#This Row],[Precio]]&gt;=251,Tabla3[[#This Row],[Precio]]-(Tabla3[[#This Row],[Precio]]*2%),IF(Tabla3[[#This Row],[Precio]]&gt;=50,Tabla3[[#This Row],[Precio]]-(Tabla3[[#This Row],[Precio]]*0.5%),Tabla3[[#This Row],[Precio]])))</f>
        <v>164.30435</v>
      </c>
      <c r="I611" s="15" t="str">
        <f>HYPERLINK(CONCATENATE("http://www.mercadopublico.cl/TiendaFicha/Ficha?idProducto=",Tabla3[[#This Row],[ID]]))</f>
        <v>http://www.mercadopublico.cl/TiendaFicha/Ficha?idProducto=1012338</v>
      </c>
      <c r="J611" s="15" t="str">
        <f>HYPERLINK(Tabla3[[#This Row],[Link1]],"Link")</f>
        <v>Link</v>
      </c>
    </row>
    <row r="612" spans="1:10" ht="48" customHeight="1" x14ac:dyDescent="0.25">
      <c r="A612" s="12">
        <v>1012340</v>
      </c>
      <c r="B612" s="12" t="s">
        <v>141</v>
      </c>
      <c r="C612" s="12" t="s">
        <v>76</v>
      </c>
      <c r="D612" s="12" t="s">
        <v>1144</v>
      </c>
      <c r="E612" s="13" t="s">
        <v>1145</v>
      </c>
      <c r="F612" s="18" t="s">
        <v>1258</v>
      </c>
      <c r="G612" s="14">
        <v>166</v>
      </c>
      <c r="H612" s="14">
        <f>IF(Tabla3[[#This Row],[Precio]]&gt;=1001,Tabla3[[#This Row],[Precio]]-(Tabla3[[#This Row],[Precio]]*2.5%),IF(Tabla3[[#This Row],[Precio]]&gt;=251,Tabla3[[#This Row],[Precio]]-(Tabla3[[#This Row],[Precio]]*2%),IF(Tabla3[[#This Row],[Precio]]&gt;=50,Tabla3[[#This Row],[Precio]]-(Tabla3[[#This Row],[Precio]]*0.5%),Tabla3[[#This Row],[Precio]])))</f>
        <v>165.17</v>
      </c>
      <c r="I612" s="15" t="str">
        <f>HYPERLINK(CONCATENATE("http://www.mercadopublico.cl/TiendaFicha/Ficha?idProducto=",Tabla3[[#This Row],[ID]]))</f>
        <v>http://www.mercadopublico.cl/TiendaFicha/Ficha?idProducto=1012340</v>
      </c>
      <c r="J612" s="15" t="str">
        <f>HYPERLINK(Tabla3[[#This Row],[Link1]],"Link")</f>
        <v>Link</v>
      </c>
    </row>
    <row r="613" spans="1:10" ht="48" customHeight="1" x14ac:dyDescent="0.25">
      <c r="A613" s="12">
        <v>1012374</v>
      </c>
      <c r="B613" s="12" t="s">
        <v>141</v>
      </c>
      <c r="C613" s="12" t="s">
        <v>76</v>
      </c>
      <c r="D613" s="12" t="s">
        <v>565</v>
      </c>
      <c r="E613" s="13" t="s">
        <v>879</v>
      </c>
      <c r="F613" s="18" t="s">
        <v>566</v>
      </c>
      <c r="G613" s="14">
        <v>149.29</v>
      </c>
      <c r="H613" s="14">
        <f>IF(Tabla3[[#This Row],[Precio]]&gt;=1001,Tabla3[[#This Row],[Precio]]-(Tabla3[[#This Row],[Precio]]*2.5%),IF(Tabla3[[#This Row],[Precio]]&gt;=251,Tabla3[[#This Row],[Precio]]-(Tabla3[[#This Row],[Precio]]*2%),IF(Tabla3[[#This Row],[Precio]]&gt;=50,Tabla3[[#This Row],[Precio]]-(Tabla3[[#This Row],[Precio]]*0.5%),Tabla3[[#This Row],[Precio]])))</f>
        <v>148.54354999999998</v>
      </c>
      <c r="I613" s="15" t="str">
        <f>HYPERLINK(CONCATENATE("http://www.mercadopublico.cl/TiendaFicha/Ficha?idProducto=",Tabla3[[#This Row],[ID]]))</f>
        <v>http://www.mercadopublico.cl/TiendaFicha/Ficha?idProducto=1012374</v>
      </c>
      <c r="J613" s="15" t="str">
        <f>HYPERLINK(Tabla3[[#This Row],[Link1]],"Link")</f>
        <v>Link</v>
      </c>
    </row>
    <row r="614" spans="1:10" ht="48" customHeight="1" x14ac:dyDescent="0.25">
      <c r="A614" s="12">
        <v>1012382</v>
      </c>
      <c r="B614" s="12" t="s">
        <v>141</v>
      </c>
      <c r="C614" s="12" t="s">
        <v>76</v>
      </c>
      <c r="D614" s="12" t="s">
        <v>567</v>
      </c>
      <c r="E614" s="13" t="s">
        <v>880</v>
      </c>
      <c r="F614" s="18" t="s">
        <v>568</v>
      </c>
      <c r="G614" s="14">
        <v>207.64</v>
      </c>
      <c r="H614" s="14">
        <f>IF(Tabla3[[#This Row],[Precio]]&gt;=1001,Tabla3[[#This Row],[Precio]]-(Tabla3[[#This Row],[Precio]]*2.5%),IF(Tabla3[[#This Row],[Precio]]&gt;=251,Tabla3[[#This Row],[Precio]]-(Tabla3[[#This Row],[Precio]]*2%),IF(Tabla3[[#This Row],[Precio]]&gt;=50,Tabla3[[#This Row],[Precio]]-(Tabla3[[#This Row],[Precio]]*0.5%),Tabla3[[#This Row],[Precio]])))</f>
        <v>206.6018</v>
      </c>
      <c r="I614" s="15" t="str">
        <f>HYPERLINK(CONCATENATE("http://www.mercadopublico.cl/TiendaFicha/Ficha?idProducto=",Tabla3[[#This Row],[ID]]))</f>
        <v>http://www.mercadopublico.cl/TiendaFicha/Ficha?idProducto=1012382</v>
      </c>
      <c r="J614" s="15" t="str">
        <f>HYPERLINK(Tabla3[[#This Row],[Link1]],"Link")</f>
        <v>Link</v>
      </c>
    </row>
    <row r="615" spans="1:10" ht="48" customHeight="1" x14ac:dyDescent="0.25">
      <c r="A615" s="12">
        <v>1012396</v>
      </c>
      <c r="B615" s="12" t="s">
        <v>141</v>
      </c>
      <c r="C615" s="12" t="s">
        <v>76</v>
      </c>
      <c r="D615" s="12" t="s">
        <v>569</v>
      </c>
      <c r="E615" s="13" t="s">
        <v>881</v>
      </c>
      <c r="F615" s="18" t="s">
        <v>570</v>
      </c>
      <c r="G615" s="14">
        <v>120</v>
      </c>
      <c r="H615" s="14">
        <f>IF(Tabla3[[#This Row],[Precio]]&gt;=1001,Tabla3[[#This Row],[Precio]]-(Tabla3[[#This Row],[Precio]]*2.5%),IF(Tabla3[[#This Row],[Precio]]&gt;=251,Tabla3[[#This Row],[Precio]]-(Tabla3[[#This Row],[Precio]]*2%),IF(Tabla3[[#This Row],[Precio]]&gt;=50,Tabla3[[#This Row],[Precio]]-(Tabla3[[#This Row],[Precio]]*0.5%),Tabla3[[#This Row],[Precio]])))</f>
        <v>119.4</v>
      </c>
      <c r="I615" s="15" t="str">
        <f>HYPERLINK(CONCATENATE("http://www.mercadopublico.cl/TiendaFicha/Ficha?idProducto=",Tabla3[[#This Row],[ID]]))</f>
        <v>http://www.mercadopublico.cl/TiendaFicha/Ficha?idProducto=1012396</v>
      </c>
      <c r="J615" s="15" t="str">
        <f>HYPERLINK(Tabla3[[#This Row],[Link1]],"Link")</f>
        <v>Link</v>
      </c>
    </row>
    <row r="616" spans="1:10" ht="48" customHeight="1" x14ac:dyDescent="0.25">
      <c r="A616" s="12">
        <v>1012398</v>
      </c>
      <c r="B616" s="12" t="s">
        <v>141</v>
      </c>
      <c r="C616" s="12" t="s">
        <v>76</v>
      </c>
      <c r="D616" s="12" t="s">
        <v>1146</v>
      </c>
      <c r="E616" s="13" t="s">
        <v>1147</v>
      </c>
      <c r="F616" s="18" t="s">
        <v>1259</v>
      </c>
      <c r="G616" s="14">
        <v>179</v>
      </c>
      <c r="H616" s="14">
        <f>IF(Tabla3[[#This Row],[Precio]]&gt;=1001,Tabla3[[#This Row],[Precio]]-(Tabla3[[#This Row],[Precio]]*2.5%),IF(Tabla3[[#This Row],[Precio]]&gt;=251,Tabla3[[#This Row],[Precio]]-(Tabla3[[#This Row],[Precio]]*2%),IF(Tabla3[[#This Row],[Precio]]&gt;=50,Tabla3[[#This Row],[Precio]]-(Tabla3[[#This Row],[Precio]]*0.5%),Tabla3[[#This Row],[Precio]])))</f>
        <v>178.10499999999999</v>
      </c>
      <c r="I616" s="15" t="str">
        <f>HYPERLINK(CONCATENATE("http://www.mercadopublico.cl/TiendaFicha/Ficha?idProducto=",Tabla3[[#This Row],[ID]]))</f>
        <v>http://www.mercadopublico.cl/TiendaFicha/Ficha?idProducto=1012398</v>
      </c>
      <c r="J616" s="15" t="str">
        <f>HYPERLINK(Tabla3[[#This Row],[Link1]],"Link")</f>
        <v>Link</v>
      </c>
    </row>
    <row r="617" spans="1:10" ht="48" customHeight="1" x14ac:dyDescent="0.25">
      <c r="A617" s="12">
        <v>1012400</v>
      </c>
      <c r="B617" s="12" t="s">
        <v>141</v>
      </c>
      <c r="C617" s="12" t="s">
        <v>76</v>
      </c>
      <c r="D617" s="12" t="s">
        <v>1887</v>
      </c>
      <c r="E617" s="13" t="s">
        <v>1888</v>
      </c>
      <c r="F617" s="18" t="s">
        <v>1889</v>
      </c>
      <c r="G617" s="14">
        <v>183.46</v>
      </c>
      <c r="H617" s="14">
        <f>IF(Tabla3[[#This Row],[Precio]]&gt;=1001,Tabla3[[#This Row],[Precio]]-(Tabla3[[#This Row],[Precio]]*2.5%),IF(Tabla3[[#This Row],[Precio]]&gt;=251,Tabla3[[#This Row],[Precio]]-(Tabla3[[#This Row],[Precio]]*2%),IF(Tabla3[[#This Row],[Precio]]&gt;=50,Tabla3[[#This Row],[Precio]]-(Tabla3[[#This Row],[Precio]]*0.5%),Tabla3[[#This Row],[Precio]])))</f>
        <v>182.5427</v>
      </c>
      <c r="I617" s="15" t="str">
        <f>HYPERLINK(CONCATENATE("http://www.mercadopublico.cl/TiendaFicha/Ficha?idProducto=",Tabla3[[#This Row],[ID]]))</f>
        <v>http://www.mercadopublico.cl/TiendaFicha/Ficha?idProducto=1012400</v>
      </c>
      <c r="J617" s="15" t="str">
        <f>HYPERLINK(Tabla3[[#This Row],[Link1]],"Link")</f>
        <v>Link</v>
      </c>
    </row>
    <row r="618" spans="1:10" ht="48" customHeight="1" x14ac:dyDescent="0.25">
      <c r="A618" s="12">
        <v>1012401</v>
      </c>
      <c r="B618" s="12" t="s">
        <v>141</v>
      </c>
      <c r="C618" s="12" t="s">
        <v>76</v>
      </c>
      <c r="D618" s="12" t="s">
        <v>571</v>
      </c>
      <c r="E618" s="13" t="s">
        <v>882</v>
      </c>
      <c r="F618" s="18" t="s">
        <v>572</v>
      </c>
      <c r="G618" s="14">
        <v>469.41</v>
      </c>
      <c r="H618" s="14">
        <f>IF(Tabla3[[#This Row],[Precio]]&gt;=1001,Tabla3[[#This Row],[Precio]]-(Tabla3[[#This Row],[Precio]]*2.5%),IF(Tabla3[[#This Row],[Precio]]&gt;=251,Tabla3[[#This Row],[Precio]]-(Tabla3[[#This Row],[Precio]]*2%),IF(Tabla3[[#This Row],[Precio]]&gt;=50,Tabla3[[#This Row],[Precio]]-(Tabla3[[#This Row],[Precio]]*0.5%),Tabla3[[#This Row],[Precio]])))</f>
        <v>460.02180000000004</v>
      </c>
      <c r="I618" s="15" t="str">
        <f>HYPERLINK(CONCATENATE("http://www.mercadopublico.cl/TiendaFicha/Ficha?idProducto=",Tabla3[[#This Row],[ID]]))</f>
        <v>http://www.mercadopublico.cl/TiendaFicha/Ficha?idProducto=1012401</v>
      </c>
      <c r="J618" s="15" t="str">
        <f>HYPERLINK(Tabla3[[#This Row],[Link1]],"Link")</f>
        <v>Link</v>
      </c>
    </row>
    <row r="619" spans="1:10" ht="48" customHeight="1" x14ac:dyDescent="0.25">
      <c r="A619" s="12">
        <v>1012402</v>
      </c>
      <c r="B619" s="12" t="s">
        <v>141</v>
      </c>
      <c r="C619" s="12" t="s">
        <v>76</v>
      </c>
      <c r="D619" s="12" t="s">
        <v>573</v>
      </c>
      <c r="E619" s="13" t="s">
        <v>883</v>
      </c>
      <c r="F619" s="18" t="s">
        <v>574</v>
      </c>
      <c r="G619" s="14">
        <v>469.41</v>
      </c>
      <c r="H619" s="14">
        <f>IF(Tabla3[[#This Row],[Precio]]&gt;=1001,Tabla3[[#This Row],[Precio]]-(Tabla3[[#This Row],[Precio]]*2.5%),IF(Tabla3[[#This Row],[Precio]]&gt;=251,Tabla3[[#This Row],[Precio]]-(Tabla3[[#This Row],[Precio]]*2%),IF(Tabla3[[#This Row],[Precio]]&gt;=50,Tabla3[[#This Row],[Precio]]-(Tabla3[[#This Row],[Precio]]*0.5%),Tabla3[[#This Row],[Precio]])))</f>
        <v>460.02180000000004</v>
      </c>
      <c r="I619" s="15" t="str">
        <f>HYPERLINK(CONCATENATE("http://www.mercadopublico.cl/TiendaFicha/Ficha?idProducto=",Tabla3[[#This Row],[ID]]))</f>
        <v>http://www.mercadopublico.cl/TiendaFicha/Ficha?idProducto=1012402</v>
      </c>
      <c r="J619" s="15" t="str">
        <f>HYPERLINK(Tabla3[[#This Row],[Link1]],"Link")</f>
        <v>Link</v>
      </c>
    </row>
    <row r="620" spans="1:10" ht="48" customHeight="1" x14ac:dyDescent="0.25">
      <c r="A620" s="12">
        <v>1012403</v>
      </c>
      <c r="B620" s="12" t="s">
        <v>141</v>
      </c>
      <c r="C620" s="12" t="s">
        <v>76</v>
      </c>
      <c r="D620" s="12" t="s">
        <v>575</v>
      </c>
      <c r="E620" s="13" t="s">
        <v>884</v>
      </c>
      <c r="F620" s="18" t="s">
        <v>576</v>
      </c>
      <c r="G620" s="14">
        <v>478.82</v>
      </c>
      <c r="H620" s="14">
        <f>IF(Tabla3[[#This Row],[Precio]]&gt;=1001,Tabla3[[#This Row],[Precio]]-(Tabla3[[#This Row],[Precio]]*2.5%),IF(Tabla3[[#This Row],[Precio]]&gt;=251,Tabla3[[#This Row],[Precio]]-(Tabla3[[#This Row],[Precio]]*2%),IF(Tabla3[[#This Row],[Precio]]&gt;=50,Tabla3[[#This Row],[Precio]]-(Tabla3[[#This Row],[Precio]]*0.5%),Tabla3[[#This Row],[Precio]])))</f>
        <v>469.24360000000001</v>
      </c>
      <c r="I620" s="15" t="str">
        <f>HYPERLINK(CONCATENATE("http://www.mercadopublico.cl/TiendaFicha/Ficha?idProducto=",Tabla3[[#This Row],[ID]]))</f>
        <v>http://www.mercadopublico.cl/TiendaFicha/Ficha?idProducto=1012403</v>
      </c>
      <c r="J620" s="15" t="str">
        <f>HYPERLINK(Tabla3[[#This Row],[Link1]],"Link")</f>
        <v>Link</v>
      </c>
    </row>
    <row r="621" spans="1:10" ht="48" customHeight="1" x14ac:dyDescent="0.25">
      <c r="A621" s="12">
        <v>1012404</v>
      </c>
      <c r="B621" s="12" t="s">
        <v>141</v>
      </c>
      <c r="C621" s="12" t="s">
        <v>76</v>
      </c>
      <c r="D621" s="12" t="s">
        <v>577</v>
      </c>
      <c r="E621" s="13" t="s">
        <v>885</v>
      </c>
      <c r="F621" s="18" t="s">
        <v>578</v>
      </c>
      <c r="G621" s="14">
        <v>398.82</v>
      </c>
      <c r="H621" s="14">
        <f>IF(Tabla3[[#This Row],[Precio]]&gt;=1001,Tabla3[[#This Row],[Precio]]-(Tabla3[[#This Row],[Precio]]*2.5%),IF(Tabla3[[#This Row],[Precio]]&gt;=251,Tabla3[[#This Row],[Precio]]-(Tabla3[[#This Row],[Precio]]*2%),IF(Tabla3[[#This Row],[Precio]]&gt;=50,Tabla3[[#This Row],[Precio]]-(Tabla3[[#This Row],[Precio]]*0.5%),Tabla3[[#This Row],[Precio]])))</f>
        <v>390.84359999999998</v>
      </c>
      <c r="I621" s="15" t="str">
        <f>HYPERLINK(CONCATENATE("http://www.mercadopublico.cl/TiendaFicha/Ficha?idProducto=",Tabla3[[#This Row],[ID]]))</f>
        <v>http://www.mercadopublico.cl/TiendaFicha/Ficha?idProducto=1012404</v>
      </c>
      <c r="J621" s="15" t="str">
        <f>HYPERLINK(Tabla3[[#This Row],[Link1]],"Link")</f>
        <v>Link</v>
      </c>
    </row>
    <row r="622" spans="1:10" ht="48" customHeight="1" x14ac:dyDescent="0.25">
      <c r="A622" s="12">
        <v>1012413</v>
      </c>
      <c r="B622" s="12" t="s">
        <v>141</v>
      </c>
      <c r="C622" s="12" t="s">
        <v>76</v>
      </c>
      <c r="D622" s="12" t="s">
        <v>579</v>
      </c>
      <c r="E622" s="13" t="s">
        <v>886</v>
      </c>
      <c r="F622" s="18" t="s">
        <v>580</v>
      </c>
      <c r="G622" s="14">
        <v>256.47000000000003</v>
      </c>
      <c r="H622" s="14">
        <f>IF(Tabla3[[#This Row],[Precio]]&gt;=1001,Tabla3[[#This Row],[Precio]]-(Tabla3[[#This Row],[Precio]]*2.5%),IF(Tabla3[[#This Row],[Precio]]&gt;=251,Tabla3[[#This Row],[Precio]]-(Tabla3[[#This Row],[Precio]]*2%),IF(Tabla3[[#This Row],[Precio]]&gt;=50,Tabla3[[#This Row],[Precio]]-(Tabla3[[#This Row],[Precio]]*0.5%),Tabla3[[#This Row],[Precio]])))</f>
        <v>251.34060000000002</v>
      </c>
      <c r="I622" s="15" t="str">
        <f>HYPERLINK(CONCATENATE("http://www.mercadopublico.cl/TiendaFicha/Ficha?idProducto=",Tabla3[[#This Row],[ID]]))</f>
        <v>http://www.mercadopublico.cl/TiendaFicha/Ficha?idProducto=1012413</v>
      </c>
      <c r="J622" s="15" t="str">
        <f>HYPERLINK(Tabla3[[#This Row],[Link1]],"Link")</f>
        <v>Link</v>
      </c>
    </row>
    <row r="623" spans="1:10" ht="48" customHeight="1" x14ac:dyDescent="0.25">
      <c r="A623" s="12">
        <v>1012418</v>
      </c>
      <c r="B623" s="12" t="s">
        <v>141</v>
      </c>
      <c r="C623" s="12" t="s">
        <v>76</v>
      </c>
      <c r="D623" s="12" t="s">
        <v>1148</v>
      </c>
      <c r="E623" s="13" t="s">
        <v>1149</v>
      </c>
      <c r="F623" s="18" t="s">
        <v>1260</v>
      </c>
      <c r="G623" s="14">
        <v>322</v>
      </c>
      <c r="H623" s="14">
        <f>IF(Tabla3[[#This Row],[Precio]]&gt;=1001,Tabla3[[#This Row],[Precio]]-(Tabla3[[#This Row],[Precio]]*2.5%),IF(Tabla3[[#This Row],[Precio]]&gt;=251,Tabla3[[#This Row],[Precio]]-(Tabla3[[#This Row],[Precio]]*2%),IF(Tabla3[[#This Row],[Precio]]&gt;=50,Tabla3[[#This Row],[Precio]]-(Tabla3[[#This Row],[Precio]]*0.5%),Tabla3[[#This Row],[Precio]])))</f>
        <v>315.56</v>
      </c>
      <c r="I623" s="15" t="str">
        <f>HYPERLINK(CONCATENATE("http://www.mercadopublico.cl/TiendaFicha/Ficha?idProducto=",Tabla3[[#This Row],[ID]]))</f>
        <v>http://www.mercadopublico.cl/TiendaFicha/Ficha?idProducto=1012418</v>
      </c>
      <c r="J623" s="15" t="str">
        <f>HYPERLINK(Tabla3[[#This Row],[Link1]],"Link")</f>
        <v>Link</v>
      </c>
    </row>
    <row r="624" spans="1:10" ht="48" customHeight="1" x14ac:dyDescent="0.25">
      <c r="A624" s="12">
        <v>1012420</v>
      </c>
      <c r="B624" s="12" t="s">
        <v>141</v>
      </c>
      <c r="C624" s="12" t="s">
        <v>76</v>
      </c>
      <c r="D624" s="12" t="s">
        <v>1150</v>
      </c>
      <c r="E624" s="13" t="s">
        <v>887</v>
      </c>
      <c r="F624" s="18" t="s">
        <v>583</v>
      </c>
      <c r="G624" s="14">
        <v>101</v>
      </c>
      <c r="H624" s="14">
        <f>IF(Tabla3[[#This Row],[Precio]]&gt;=1001,Tabla3[[#This Row],[Precio]]-(Tabla3[[#This Row],[Precio]]*2.5%),IF(Tabla3[[#This Row],[Precio]]&gt;=251,Tabla3[[#This Row],[Precio]]-(Tabla3[[#This Row],[Precio]]*2%),IF(Tabla3[[#This Row],[Precio]]&gt;=50,Tabla3[[#This Row],[Precio]]-(Tabla3[[#This Row],[Precio]]*0.5%),Tabla3[[#This Row],[Precio]])))</f>
        <v>100.495</v>
      </c>
      <c r="I624" s="15" t="str">
        <f>HYPERLINK(CONCATENATE("http://www.mercadopublico.cl/TiendaFicha/Ficha?idProducto=",Tabla3[[#This Row],[ID]]))</f>
        <v>http://www.mercadopublico.cl/TiendaFicha/Ficha?idProducto=1012420</v>
      </c>
      <c r="J624" s="15" t="str">
        <f>HYPERLINK(Tabla3[[#This Row],[Link1]],"Link")</f>
        <v>Link</v>
      </c>
    </row>
    <row r="625" spans="1:10" ht="48" customHeight="1" x14ac:dyDescent="0.25">
      <c r="A625" s="12">
        <v>1012421</v>
      </c>
      <c r="B625" s="12" t="s">
        <v>141</v>
      </c>
      <c r="C625" s="12" t="s">
        <v>76</v>
      </c>
      <c r="D625" s="12" t="s">
        <v>584</v>
      </c>
      <c r="E625" s="13" t="s">
        <v>888</v>
      </c>
      <c r="F625" s="18" t="s">
        <v>585</v>
      </c>
      <c r="G625" s="14">
        <v>100</v>
      </c>
      <c r="H625" s="14">
        <f>IF(Tabla3[[#This Row],[Precio]]&gt;=1001,Tabla3[[#This Row],[Precio]]-(Tabla3[[#This Row],[Precio]]*2.5%),IF(Tabla3[[#This Row],[Precio]]&gt;=251,Tabla3[[#This Row],[Precio]]-(Tabla3[[#This Row],[Precio]]*2%),IF(Tabla3[[#This Row],[Precio]]&gt;=50,Tabla3[[#This Row],[Precio]]-(Tabla3[[#This Row],[Precio]]*0.5%),Tabla3[[#This Row],[Precio]])))</f>
        <v>99.5</v>
      </c>
      <c r="I625" s="15" t="str">
        <f>HYPERLINK(CONCATENATE("http://www.mercadopublico.cl/TiendaFicha/Ficha?idProducto=",Tabla3[[#This Row],[ID]]))</f>
        <v>http://www.mercadopublico.cl/TiendaFicha/Ficha?idProducto=1012421</v>
      </c>
      <c r="J625" s="15" t="str">
        <f>HYPERLINK(Tabla3[[#This Row],[Link1]],"Link")</f>
        <v>Link</v>
      </c>
    </row>
    <row r="626" spans="1:10" ht="48" customHeight="1" x14ac:dyDescent="0.25">
      <c r="A626" s="12">
        <v>1012422</v>
      </c>
      <c r="B626" s="12" t="s">
        <v>141</v>
      </c>
      <c r="C626" s="12" t="s">
        <v>76</v>
      </c>
      <c r="D626" s="12" t="s">
        <v>1151</v>
      </c>
      <c r="E626" s="13" t="s">
        <v>889</v>
      </c>
      <c r="F626" s="18" t="s">
        <v>586</v>
      </c>
      <c r="G626" s="14">
        <v>112</v>
      </c>
      <c r="H626" s="14">
        <f>IF(Tabla3[[#This Row],[Precio]]&gt;=1001,Tabla3[[#This Row],[Precio]]-(Tabla3[[#This Row],[Precio]]*2.5%),IF(Tabla3[[#This Row],[Precio]]&gt;=251,Tabla3[[#This Row],[Precio]]-(Tabla3[[#This Row],[Precio]]*2%),IF(Tabla3[[#This Row],[Precio]]&gt;=50,Tabla3[[#This Row],[Precio]]-(Tabla3[[#This Row],[Precio]]*0.5%),Tabla3[[#This Row],[Precio]])))</f>
        <v>111.44</v>
      </c>
      <c r="I626" s="15" t="str">
        <f>HYPERLINK(CONCATENATE("http://www.mercadopublico.cl/TiendaFicha/Ficha?idProducto=",Tabla3[[#This Row],[ID]]))</f>
        <v>http://www.mercadopublico.cl/TiendaFicha/Ficha?idProducto=1012422</v>
      </c>
      <c r="J626" s="15" t="str">
        <f>HYPERLINK(Tabla3[[#This Row],[Link1]],"Link")</f>
        <v>Link</v>
      </c>
    </row>
    <row r="627" spans="1:10" ht="48" customHeight="1" x14ac:dyDescent="0.25">
      <c r="A627" s="12">
        <v>1012423</v>
      </c>
      <c r="B627" s="12" t="s">
        <v>141</v>
      </c>
      <c r="C627" s="12" t="s">
        <v>76</v>
      </c>
      <c r="D627" s="12" t="s">
        <v>1890</v>
      </c>
      <c r="E627" s="13" t="s">
        <v>1891</v>
      </c>
      <c r="F627" s="18" t="s">
        <v>1892</v>
      </c>
      <c r="G627" s="14">
        <v>73</v>
      </c>
      <c r="H627" s="14">
        <f>IF(Tabla3[[#This Row],[Precio]]&gt;=1001,Tabla3[[#This Row],[Precio]]-(Tabla3[[#This Row],[Precio]]*2.5%),IF(Tabla3[[#This Row],[Precio]]&gt;=251,Tabla3[[#This Row],[Precio]]-(Tabla3[[#This Row],[Precio]]*2%),IF(Tabla3[[#This Row],[Precio]]&gt;=50,Tabla3[[#This Row],[Precio]]-(Tabla3[[#This Row],[Precio]]*0.5%),Tabla3[[#This Row],[Precio]])))</f>
        <v>72.635000000000005</v>
      </c>
      <c r="I627" s="15" t="str">
        <f>HYPERLINK(CONCATENATE("http://www.mercadopublico.cl/TiendaFicha/Ficha?idProducto=",Tabla3[[#This Row],[ID]]))</f>
        <v>http://www.mercadopublico.cl/TiendaFicha/Ficha?idProducto=1012423</v>
      </c>
      <c r="J627" s="15" t="str">
        <f>HYPERLINK(Tabla3[[#This Row],[Link1]],"Link")</f>
        <v>Link</v>
      </c>
    </row>
    <row r="628" spans="1:10" ht="48" customHeight="1" x14ac:dyDescent="0.25">
      <c r="A628" s="12">
        <v>1012424</v>
      </c>
      <c r="B628" s="12" t="s">
        <v>141</v>
      </c>
      <c r="C628" s="12" t="s">
        <v>76</v>
      </c>
      <c r="D628" s="12" t="s">
        <v>1893</v>
      </c>
      <c r="E628" s="13" t="s">
        <v>1894</v>
      </c>
      <c r="F628" s="18" t="s">
        <v>1895</v>
      </c>
      <c r="G628" s="14">
        <v>75</v>
      </c>
      <c r="H628" s="14">
        <f>IF(Tabla3[[#This Row],[Precio]]&gt;=1001,Tabla3[[#This Row],[Precio]]-(Tabla3[[#This Row],[Precio]]*2.5%),IF(Tabla3[[#This Row],[Precio]]&gt;=251,Tabla3[[#This Row],[Precio]]-(Tabla3[[#This Row],[Precio]]*2%),IF(Tabla3[[#This Row],[Precio]]&gt;=50,Tabla3[[#This Row],[Precio]]-(Tabla3[[#This Row],[Precio]]*0.5%),Tabla3[[#This Row],[Precio]])))</f>
        <v>74.625</v>
      </c>
      <c r="I628" s="15" t="str">
        <f>HYPERLINK(CONCATENATE("http://www.mercadopublico.cl/TiendaFicha/Ficha?idProducto=",Tabla3[[#This Row],[ID]]))</f>
        <v>http://www.mercadopublico.cl/TiendaFicha/Ficha?idProducto=1012424</v>
      </c>
      <c r="J628" s="15" t="str">
        <f>HYPERLINK(Tabla3[[#This Row],[Link1]],"Link")</f>
        <v>Link</v>
      </c>
    </row>
    <row r="629" spans="1:10" ht="48" customHeight="1" x14ac:dyDescent="0.25">
      <c r="A629" s="12">
        <v>1012426</v>
      </c>
      <c r="B629" s="12" t="s">
        <v>141</v>
      </c>
      <c r="C629" s="12" t="s">
        <v>76</v>
      </c>
      <c r="D629" s="12" t="s">
        <v>587</v>
      </c>
      <c r="E629" s="13" t="s">
        <v>890</v>
      </c>
      <c r="F629" s="18" t="s">
        <v>588</v>
      </c>
      <c r="G629" s="14">
        <v>96</v>
      </c>
      <c r="H629" s="14">
        <f>IF(Tabla3[[#This Row],[Precio]]&gt;=1001,Tabla3[[#This Row],[Precio]]-(Tabla3[[#This Row],[Precio]]*2.5%),IF(Tabla3[[#This Row],[Precio]]&gt;=251,Tabla3[[#This Row],[Precio]]-(Tabla3[[#This Row],[Precio]]*2%),IF(Tabla3[[#This Row],[Precio]]&gt;=50,Tabla3[[#This Row],[Precio]]-(Tabla3[[#This Row],[Precio]]*0.5%),Tabla3[[#This Row],[Precio]])))</f>
        <v>95.52</v>
      </c>
      <c r="I629" s="15" t="str">
        <f>HYPERLINK(CONCATENATE("http://www.mercadopublico.cl/TiendaFicha/Ficha?idProducto=",Tabla3[[#This Row],[ID]]))</f>
        <v>http://www.mercadopublico.cl/TiendaFicha/Ficha?idProducto=1012426</v>
      </c>
      <c r="J629" s="15" t="str">
        <f>HYPERLINK(Tabla3[[#This Row],[Link1]],"Link")</f>
        <v>Link</v>
      </c>
    </row>
    <row r="630" spans="1:10" ht="48" customHeight="1" x14ac:dyDescent="0.25">
      <c r="A630" s="12">
        <v>1012427</v>
      </c>
      <c r="B630" s="12" t="s">
        <v>141</v>
      </c>
      <c r="C630" s="12" t="s">
        <v>76</v>
      </c>
      <c r="D630" s="12" t="s">
        <v>1896</v>
      </c>
      <c r="E630" s="13" t="s">
        <v>1897</v>
      </c>
      <c r="F630" s="18" t="s">
        <v>1898</v>
      </c>
      <c r="G630" s="14">
        <v>52.73</v>
      </c>
      <c r="H630" s="14">
        <f>IF(Tabla3[[#This Row],[Precio]]&gt;=1001,Tabla3[[#This Row],[Precio]]-(Tabla3[[#This Row],[Precio]]*2.5%),IF(Tabla3[[#This Row],[Precio]]&gt;=251,Tabla3[[#This Row],[Precio]]-(Tabla3[[#This Row],[Precio]]*2%),IF(Tabla3[[#This Row],[Precio]]&gt;=50,Tabla3[[#This Row],[Precio]]-(Tabla3[[#This Row],[Precio]]*0.5%),Tabla3[[#This Row],[Precio]])))</f>
        <v>52.466349999999998</v>
      </c>
      <c r="I630" s="15" t="str">
        <f>HYPERLINK(CONCATENATE("http://www.mercadopublico.cl/TiendaFicha/Ficha?idProducto=",Tabla3[[#This Row],[ID]]))</f>
        <v>http://www.mercadopublico.cl/TiendaFicha/Ficha?idProducto=1012427</v>
      </c>
      <c r="J630" s="15" t="str">
        <f>HYPERLINK(Tabla3[[#This Row],[Link1]],"Link")</f>
        <v>Link</v>
      </c>
    </row>
    <row r="631" spans="1:10" ht="48" customHeight="1" x14ac:dyDescent="0.25">
      <c r="A631" s="12">
        <v>1012429</v>
      </c>
      <c r="B631" s="12" t="s">
        <v>141</v>
      </c>
      <c r="C631" s="12" t="s">
        <v>76</v>
      </c>
      <c r="D631" s="12" t="s">
        <v>589</v>
      </c>
      <c r="E631" s="13" t="s">
        <v>891</v>
      </c>
      <c r="F631" s="18" t="s">
        <v>590</v>
      </c>
      <c r="G631" s="14">
        <v>236</v>
      </c>
      <c r="H631" s="14">
        <f>IF(Tabla3[[#This Row],[Precio]]&gt;=1001,Tabla3[[#This Row],[Precio]]-(Tabla3[[#This Row],[Precio]]*2.5%),IF(Tabla3[[#This Row],[Precio]]&gt;=251,Tabla3[[#This Row],[Precio]]-(Tabla3[[#This Row],[Precio]]*2%),IF(Tabla3[[#This Row],[Precio]]&gt;=50,Tabla3[[#This Row],[Precio]]-(Tabla3[[#This Row],[Precio]]*0.5%),Tabla3[[#This Row],[Precio]])))</f>
        <v>234.82</v>
      </c>
      <c r="I631" s="15" t="str">
        <f>HYPERLINK(CONCATENATE("http://www.mercadopublico.cl/TiendaFicha/Ficha?idProducto=",Tabla3[[#This Row],[ID]]))</f>
        <v>http://www.mercadopublico.cl/TiendaFicha/Ficha?idProducto=1012429</v>
      </c>
      <c r="J631" s="15" t="str">
        <f>HYPERLINK(Tabla3[[#This Row],[Link1]],"Link")</f>
        <v>Link</v>
      </c>
    </row>
    <row r="632" spans="1:10" ht="48" customHeight="1" x14ac:dyDescent="0.25">
      <c r="A632" s="12">
        <v>1012430</v>
      </c>
      <c r="B632" s="12" t="s">
        <v>141</v>
      </c>
      <c r="C632" s="12" t="s">
        <v>76</v>
      </c>
      <c r="D632" s="12" t="s">
        <v>1152</v>
      </c>
      <c r="E632" s="13" t="s">
        <v>892</v>
      </c>
      <c r="F632" s="18" t="s">
        <v>591</v>
      </c>
      <c r="G632" s="14">
        <v>229</v>
      </c>
      <c r="H632" s="14">
        <f>IF(Tabla3[[#This Row],[Precio]]&gt;=1001,Tabla3[[#This Row],[Precio]]-(Tabla3[[#This Row],[Precio]]*2.5%),IF(Tabla3[[#This Row],[Precio]]&gt;=251,Tabla3[[#This Row],[Precio]]-(Tabla3[[#This Row],[Precio]]*2%),IF(Tabla3[[#This Row],[Precio]]&gt;=50,Tabla3[[#This Row],[Precio]]-(Tabla3[[#This Row],[Precio]]*0.5%),Tabla3[[#This Row],[Precio]])))</f>
        <v>227.85499999999999</v>
      </c>
      <c r="I632" s="15" t="str">
        <f>HYPERLINK(CONCATENATE("http://www.mercadopublico.cl/TiendaFicha/Ficha?idProducto=",Tabla3[[#This Row],[ID]]))</f>
        <v>http://www.mercadopublico.cl/TiendaFicha/Ficha?idProducto=1012430</v>
      </c>
      <c r="J632" s="15" t="str">
        <f>HYPERLINK(Tabla3[[#This Row],[Link1]],"Link")</f>
        <v>Link</v>
      </c>
    </row>
    <row r="633" spans="1:10" ht="48" customHeight="1" x14ac:dyDescent="0.25">
      <c r="A633" s="12">
        <v>1012431</v>
      </c>
      <c r="B633" s="12" t="s">
        <v>141</v>
      </c>
      <c r="C633" s="12" t="s">
        <v>76</v>
      </c>
      <c r="D633" s="12" t="s">
        <v>1153</v>
      </c>
      <c r="E633" s="13" t="s">
        <v>1154</v>
      </c>
      <c r="F633" s="18" t="s">
        <v>1261</v>
      </c>
      <c r="G633" s="14">
        <v>188.1</v>
      </c>
      <c r="H633" s="14">
        <f>IF(Tabla3[[#This Row],[Precio]]&gt;=1001,Tabla3[[#This Row],[Precio]]-(Tabla3[[#This Row],[Precio]]*2.5%),IF(Tabla3[[#This Row],[Precio]]&gt;=251,Tabla3[[#This Row],[Precio]]-(Tabla3[[#This Row],[Precio]]*2%),IF(Tabla3[[#This Row],[Precio]]&gt;=50,Tabla3[[#This Row],[Precio]]-(Tabla3[[#This Row],[Precio]]*0.5%),Tabla3[[#This Row],[Precio]])))</f>
        <v>187.15950000000001</v>
      </c>
      <c r="I633" s="15" t="str">
        <f>HYPERLINK(CONCATENATE("http://www.mercadopublico.cl/TiendaFicha/Ficha?idProducto=",Tabla3[[#This Row],[ID]]))</f>
        <v>http://www.mercadopublico.cl/TiendaFicha/Ficha?idProducto=1012431</v>
      </c>
      <c r="J633" s="15" t="str">
        <f>HYPERLINK(Tabla3[[#This Row],[Link1]],"Link")</f>
        <v>Link</v>
      </c>
    </row>
    <row r="634" spans="1:10" ht="48" customHeight="1" x14ac:dyDescent="0.25">
      <c r="A634" s="12">
        <v>1012432</v>
      </c>
      <c r="B634" s="12" t="s">
        <v>141</v>
      </c>
      <c r="C634" s="12" t="s">
        <v>76</v>
      </c>
      <c r="D634" s="12" t="s">
        <v>1155</v>
      </c>
      <c r="E634" s="13" t="s">
        <v>1156</v>
      </c>
      <c r="F634" s="18" t="s">
        <v>1262</v>
      </c>
      <c r="G634" s="14">
        <v>180</v>
      </c>
      <c r="H634" s="14">
        <f>IF(Tabla3[[#This Row],[Precio]]&gt;=1001,Tabla3[[#This Row],[Precio]]-(Tabla3[[#This Row],[Precio]]*2.5%),IF(Tabla3[[#This Row],[Precio]]&gt;=251,Tabla3[[#This Row],[Precio]]-(Tabla3[[#This Row],[Precio]]*2%),IF(Tabla3[[#This Row],[Precio]]&gt;=50,Tabla3[[#This Row],[Precio]]-(Tabla3[[#This Row],[Precio]]*0.5%),Tabla3[[#This Row],[Precio]])))</f>
        <v>179.1</v>
      </c>
      <c r="I634" s="15" t="str">
        <f>HYPERLINK(CONCATENATE("http://www.mercadopublico.cl/TiendaFicha/Ficha?idProducto=",Tabla3[[#This Row],[ID]]))</f>
        <v>http://www.mercadopublico.cl/TiendaFicha/Ficha?idProducto=1012432</v>
      </c>
      <c r="J634" s="15" t="str">
        <f>HYPERLINK(Tabla3[[#This Row],[Link1]],"Link")</f>
        <v>Link</v>
      </c>
    </row>
    <row r="635" spans="1:10" ht="48" customHeight="1" x14ac:dyDescent="0.25">
      <c r="A635" s="12">
        <v>1012433</v>
      </c>
      <c r="B635" s="12" t="s">
        <v>141</v>
      </c>
      <c r="C635" s="12" t="s">
        <v>76</v>
      </c>
      <c r="D635" s="12" t="s">
        <v>2295</v>
      </c>
      <c r="E635" s="13" t="s">
        <v>2296</v>
      </c>
      <c r="F635" s="18"/>
      <c r="G635" s="14">
        <v>148</v>
      </c>
      <c r="H635" s="14">
        <f>IF(Tabla3[[#This Row],[Precio]]&gt;=1001,Tabla3[[#This Row],[Precio]]-(Tabla3[[#This Row],[Precio]]*2.5%),IF(Tabla3[[#This Row],[Precio]]&gt;=251,Tabla3[[#This Row],[Precio]]-(Tabla3[[#This Row],[Precio]]*2%),IF(Tabla3[[#This Row],[Precio]]&gt;=50,Tabla3[[#This Row],[Precio]]-(Tabla3[[#This Row],[Precio]]*0.5%),Tabla3[[#This Row],[Precio]])))</f>
        <v>147.26</v>
      </c>
      <c r="I635" s="15" t="str">
        <f>HYPERLINK(CONCATENATE("http://www.mercadopublico.cl/TiendaFicha/Ficha?idProducto=",Tabla3[[#This Row],[ID]]))</f>
        <v>http://www.mercadopublico.cl/TiendaFicha/Ficha?idProducto=1012433</v>
      </c>
      <c r="J635" s="15" t="str">
        <f>HYPERLINK(Tabla3[[#This Row],[Link1]],"Link")</f>
        <v>Link</v>
      </c>
    </row>
    <row r="636" spans="1:10" ht="48" customHeight="1" x14ac:dyDescent="0.25">
      <c r="A636" s="12">
        <v>1012435</v>
      </c>
      <c r="B636" s="12" t="s">
        <v>141</v>
      </c>
      <c r="C636" s="12" t="s">
        <v>76</v>
      </c>
      <c r="D636" s="12" t="s">
        <v>1899</v>
      </c>
      <c r="E636" s="13" t="s">
        <v>1900</v>
      </c>
      <c r="F636" s="18" t="s">
        <v>1901</v>
      </c>
      <c r="G636" s="14">
        <v>73.63</v>
      </c>
      <c r="H636" s="14">
        <f>IF(Tabla3[[#This Row],[Precio]]&gt;=1001,Tabla3[[#This Row],[Precio]]-(Tabla3[[#This Row],[Precio]]*2.5%),IF(Tabla3[[#This Row],[Precio]]&gt;=251,Tabla3[[#This Row],[Precio]]-(Tabla3[[#This Row],[Precio]]*2%),IF(Tabla3[[#This Row],[Precio]]&gt;=50,Tabla3[[#This Row],[Precio]]-(Tabla3[[#This Row],[Precio]]*0.5%),Tabla3[[#This Row],[Precio]])))</f>
        <v>73.261849999999995</v>
      </c>
      <c r="I636" s="15" t="str">
        <f>HYPERLINK(CONCATENATE("http://www.mercadopublico.cl/TiendaFicha/Ficha?idProducto=",Tabla3[[#This Row],[ID]]))</f>
        <v>http://www.mercadopublico.cl/TiendaFicha/Ficha?idProducto=1012435</v>
      </c>
      <c r="J636" s="15" t="str">
        <f>HYPERLINK(Tabla3[[#This Row],[Link1]],"Link")</f>
        <v>Link</v>
      </c>
    </row>
    <row r="637" spans="1:10" ht="48" customHeight="1" x14ac:dyDescent="0.25">
      <c r="A637" s="12">
        <v>1012436</v>
      </c>
      <c r="B637" s="12" t="s">
        <v>141</v>
      </c>
      <c r="C637" s="12" t="s">
        <v>76</v>
      </c>
      <c r="D637" s="12" t="s">
        <v>1157</v>
      </c>
      <c r="E637" s="13" t="s">
        <v>1158</v>
      </c>
      <c r="F637" s="18" t="s">
        <v>1263</v>
      </c>
      <c r="G637" s="14">
        <v>98.52</v>
      </c>
      <c r="H637" s="14">
        <f>IF(Tabla3[[#This Row],[Precio]]&gt;=1001,Tabla3[[#This Row],[Precio]]-(Tabla3[[#This Row],[Precio]]*2.5%),IF(Tabla3[[#This Row],[Precio]]&gt;=251,Tabla3[[#This Row],[Precio]]-(Tabla3[[#This Row],[Precio]]*2%),IF(Tabla3[[#This Row],[Precio]]&gt;=50,Tabla3[[#This Row],[Precio]]-(Tabla3[[#This Row],[Precio]]*0.5%),Tabla3[[#This Row],[Precio]])))</f>
        <v>98.0274</v>
      </c>
      <c r="I637" s="15" t="str">
        <f>HYPERLINK(CONCATENATE("http://www.mercadopublico.cl/TiendaFicha/Ficha?idProducto=",Tabla3[[#This Row],[ID]]))</f>
        <v>http://www.mercadopublico.cl/TiendaFicha/Ficha?idProducto=1012436</v>
      </c>
      <c r="J637" s="15" t="str">
        <f>HYPERLINK(Tabla3[[#This Row],[Link1]],"Link")</f>
        <v>Link</v>
      </c>
    </row>
    <row r="638" spans="1:10" ht="48" customHeight="1" x14ac:dyDescent="0.25">
      <c r="A638" s="12">
        <v>1012438</v>
      </c>
      <c r="B638" s="12" t="s">
        <v>141</v>
      </c>
      <c r="C638" s="12" t="s">
        <v>76</v>
      </c>
      <c r="D638" s="12" t="s">
        <v>1159</v>
      </c>
      <c r="E638" s="13" t="s">
        <v>1160</v>
      </c>
      <c r="F638" s="18" t="s">
        <v>1264</v>
      </c>
      <c r="G638" s="14">
        <v>111.54</v>
      </c>
      <c r="H638" s="14">
        <f>IF(Tabla3[[#This Row],[Precio]]&gt;=1001,Tabla3[[#This Row],[Precio]]-(Tabla3[[#This Row],[Precio]]*2.5%),IF(Tabla3[[#This Row],[Precio]]&gt;=251,Tabla3[[#This Row],[Precio]]-(Tabla3[[#This Row],[Precio]]*2%),IF(Tabla3[[#This Row],[Precio]]&gt;=50,Tabla3[[#This Row],[Precio]]-(Tabla3[[#This Row],[Precio]]*0.5%),Tabla3[[#This Row],[Precio]])))</f>
        <v>110.98230000000001</v>
      </c>
      <c r="I638" s="15" t="str">
        <f>HYPERLINK(CONCATENATE("http://www.mercadopublico.cl/TiendaFicha/Ficha?idProducto=",Tabla3[[#This Row],[ID]]))</f>
        <v>http://www.mercadopublico.cl/TiendaFicha/Ficha?idProducto=1012438</v>
      </c>
      <c r="J638" s="15" t="str">
        <f>HYPERLINK(Tabla3[[#This Row],[Link1]],"Link")</f>
        <v>Link</v>
      </c>
    </row>
    <row r="639" spans="1:10" ht="48" customHeight="1" x14ac:dyDescent="0.25">
      <c r="A639" s="12">
        <v>1012448</v>
      </c>
      <c r="B639" s="12" t="s">
        <v>141</v>
      </c>
      <c r="C639" s="12" t="s">
        <v>76</v>
      </c>
      <c r="D639" s="12" t="s">
        <v>596</v>
      </c>
      <c r="E639" s="13" t="s">
        <v>893</v>
      </c>
      <c r="F639" s="18" t="s">
        <v>554</v>
      </c>
      <c r="G639" s="14">
        <v>280</v>
      </c>
      <c r="H639" s="14">
        <f>IF(Tabla3[[#This Row],[Precio]]&gt;=1001,Tabla3[[#This Row],[Precio]]-(Tabla3[[#This Row],[Precio]]*2.5%),IF(Tabla3[[#This Row],[Precio]]&gt;=251,Tabla3[[#This Row],[Precio]]-(Tabla3[[#This Row],[Precio]]*2%),IF(Tabla3[[#This Row],[Precio]]&gt;=50,Tabla3[[#This Row],[Precio]]-(Tabla3[[#This Row],[Precio]]*0.5%),Tabla3[[#This Row],[Precio]])))</f>
        <v>274.39999999999998</v>
      </c>
      <c r="I639" s="15" t="str">
        <f>HYPERLINK(CONCATENATE("http://www.mercadopublico.cl/TiendaFicha/Ficha?idProducto=",Tabla3[[#This Row],[ID]]))</f>
        <v>http://www.mercadopublico.cl/TiendaFicha/Ficha?idProducto=1012448</v>
      </c>
      <c r="J639" s="15" t="str">
        <f>HYPERLINK(Tabla3[[#This Row],[Link1]],"Link")</f>
        <v>Link</v>
      </c>
    </row>
  </sheetData>
  <sheetProtection algorithmName="SHA-512" hashValue="Z4bCXvPkGO38IsQc5l4h94AL6wt7KHZ48/Mpa37WT/9vAcWuz9pScbiBc5GYLTClW0Aos1DB8LS6qWy8Gd2wIw==" saltValue="/UnxAn/t7tOXhn+0+kWG3w==" spinCount="100000" sheet="1" objects="1" scenarios="1"/>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tabSelected="1" zoomScale="90" zoomScaleNormal="90" workbookViewId="0">
      <selection activeCell="C2" sqref="C2"/>
    </sheetView>
  </sheetViews>
  <sheetFormatPr baseColWidth="10" defaultColWidth="11.42578125" defaultRowHeight="48" customHeight="1" x14ac:dyDescent="0.25"/>
  <cols>
    <col min="1" max="1" width="10.7109375" style="1" customWidth="1"/>
    <col min="2" max="2" width="36.28515625" style="2" bestFit="1" customWidth="1"/>
    <col min="3" max="3" width="71.140625" style="1" bestFit="1" customWidth="1"/>
    <col min="4" max="4" width="76.42578125" style="2" customWidth="1"/>
    <col min="5" max="5" width="9.28515625" style="2" hidden="1" customWidth="1"/>
    <col min="6" max="6" width="13.5703125" style="1" customWidth="1"/>
    <col min="7" max="16384" width="11.42578125" style="1"/>
  </cols>
  <sheetData>
    <row r="1" spans="1:6" ht="121.5" customHeight="1" x14ac:dyDescent="0.25">
      <c r="A1" s="8"/>
      <c r="B1" s="9"/>
      <c r="C1" s="8"/>
      <c r="D1" s="9"/>
      <c r="E1" s="9"/>
      <c r="F1" s="8"/>
    </row>
    <row r="2" spans="1:6" ht="12.75" x14ac:dyDescent="0.25">
      <c r="A2" s="8" t="s">
        <v>0</v>
      </c>
      <c r="B2" s="9" t="s">
        <v>1</v>
      </c>
      <c r="C2" s="8" t="s">
        <v>3</v>
      </c>
      <c r="D2" s="9" t="s">
        <v>4</v>
      </c>
      <c r="E2" s="9" t="s">
        <v>8</v>
      </c>
      <c r="F2" s="8" t="s">
        <v>9</v>
      </c>
    </row>
    <row r="3" spans="1:6" ht="48" customHeight="1" x14ac:dyDescent="0.25">
      <c r="A3" s="1">
        <v>1137504</v>
      </c>
      <c r="B3" s="2" t="s">
        <v>608</v>
      </c>
      <c r="C3" s="1" t="s">
        <v>609</v>
      </c>
      <c r="D3" s="2" t="s">
        <v>609</v>
      </c>
      <c r="E3" s="7" t="str">
        <f>HYPERLINK(CONCATENATE("http://www.mercadopublico.cl/TiendaFicha/Ficha?idProducto=",Tabla35[[#This Row],[ID]]))</f>
        <v>http://www.mercadopublico.cl/TiendaFicha/Ficha?idProducto=1137504</v>
      </c>
      <c r="F3" s="4" t="str">
        <f>HYPERLINK(Tabla35[[#This Row],[Link1]],"Link")</f>
        <v>Link</v>
      </c>
    </row>
    <row r="4" spans="1:6" ht="48" customHeight="1" x14ac:dyDescent="0.25">
      <c r="A4" s="5">
        <v>1137505</v>
      </c>
      <c r="B4" s="6" t="s">
        <v>608</v>
      </c>
      <c r="C4" s="5" t="s">
        <v>610</v>
      </c>
      <c r="D4" s="6" t="s">
        <v>610</v>
      </c>
      <c r="E4" s="7" t="str">
        <f>HYPERLINK(CONCATENATE("http://www.mercadopublico.cl/TiendaFicha/Ficha?idProducto=",Tabla35[[#This Row],[ID]]))</f>
        <v>http://www.mercadopublico.cl/TiendaFicha/Ficha?idProducto=1137505</v>
      </c>
      <c r="F4" s="4" t="str">
        <f>HYPERLINK(Tabla35[[#This Row],[Link1]],"Link")</f>
        <v>Link</v>
      </c>
    </row>
  </sheetData>
  <sheetProtection algorithmName="SHA-512" hashValue="nJ1RhsruahVt38/u6nDsfHMPqRJehIrIgdAnmuwZutgoX0vbo9S8lkiwPlUoJM27F1T6bnSilpXxO3dX0KX6wg==" saltValue="UvHIvwmZQLyUCsT0zJWs6A==" spinCount="100000" sheet="1" objects="1" scenarios="1"/>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VENTA DE IMPRESORAS</vt:lpstr>
      <vt:lpstr>ARRIENDO DE IMPRESORAS</vt:lpstr>
      <vt:lpstr>SUMINISTROS Y ACCESORIOS</vt:lpstr>
      <vt:lpstr>AJUSTE ESTIMACION HOJAS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Alvarez</dc:creator>
  <cp:lastModifiedBy>Disenador Crecic</cp:lastModifiedBy>
  <dcterms:created xsi:type="dcterms:W3CDTF">2018-03-12T15:01:27Z</dcterms:created>
  <dcterms:modified xsi:type="dcterms:W3CDTF">2019-04-01T18:08:24Z</dcterms:modified>
</cp:coreProperties>
</file>