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66925"/>
  <mc:AlternateContent xmlns:mc="http://schemas.openxmlformats.org/markup-compatibility/2006">
    <mc:Choice Requires="x15">
      <x15ac:absPath xmlns:x15ac="http://schemas.microsoft.com/office/spreadsheetml/2010/11/ac" url="C:\Users\Paul Alvarez\Dropbox\Listas CM\CM Impresión\"/>
    </mc:Choice>
  </mc:AlternateContent>
  <xr:revisionPtr revIDLastSave="0" documentId="8_{9BCC93F6-E365-49E4-97A1-97CAA4A31B3B}" xr6:coauthVersionLast="34" xr6:coauthVersionMax="34" xr10:uidLastSave="{00000000-0000-0000-0000-000000000000}"/>
  <bookViews>
    <workbookView xWindow="0" yWindow="0" windowWidth="28800" windowHeight="12210" xr2:uid="{00000000-000D-0000-FFFF-FFFF00000000}"/>
  </bookViews>
  <sheets>
    <sheet name="VENTA DE IMPRESORAS" sheetId="1" r:id="rId1"/>
    <sheet name="ARRIENDO DE IMPRESORAS" sheetId="2" r:id="rId2"/>
    <sheet name="SUMINISTROS Y ACCESORIOS" sheetId="3" r:id="rId3"/>
    <sheet name="AJUSTE ESTIMACION HOJAS" sheetId="4"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3" l="1"/>
  <c r="H4" i="3"/>
  <c r="H5" i="3"/>
  <c r="H6" i="3"/>
  <c r="H7" i="3"/>
  <c r="H8" i="3"/>
  <c r="H9" i="3"/>
  <c r="H10" i="3"/>
  <c r="H11" i="3"/>
  <c r="H12" i="3"/>
  <c r="H13" i="3"/>
  <c r="H14" i="3"/>
  <c r="H15" i="3"/>
  <c r="H16" i="3"/>
  <c r="H18" i="3"/>
  <c r="H19" i="3"/>
  <c r="H20" i="3"/>
  <c r="H21" i="3"/>
  <c r="H22" i="3"/>
  <c r="H23" i="3"/>
  <c r="H24" i="3"/>
  <c r="H25" i="3"/>
  <c r="H26" i="3"/>
  <c r="H27" i="3"/>
  <c r="H28" i="3"/>
  <c r="H29"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308" i="3"/>
  <c r="H309" i="3"/>
  <c r="H310" i="3"/>
  <c r="H311" i="3"/>
  <c r="H312" i="3"/>
  <c r="H313" i="3"/>
  <c r="H314" i="3"/>
  <c r="H315" i="3"/>
  <c r="H316" i="3"/>
  <c r="H317" i="3"/>
  <c r="H318" i="3"/>
  <c r="H319" i="3"/>
  <c r="H320" i="3"/>
  <c r="H321" i="3"/>
  <c r="H322" i="3"/>
  <c r="H323" i="3"/>
  <c r="H324" i="3"/>
  <c r="H325" i="3"/>
  <c r="H326" i="3"/>
  <c r="H327" i="3"/>
  <c r="H328" i="3"/>
  <c r="H329" i="3"/>
  <c r="H330" i="3"/>
  <c r="H17" i="3"/>
  <c r="H304" i="3"/>
  <c r="H305" i="3"/>
  <c r="H306" i="3"/>
  <c r="H307" i="3"/>
  <c r="H343" i="3"/>
  <c r="H344" i="3"/>
  <c r="H345" i="3"/>
  <c r="H346" i="3"/>
  <c r="H347" i="3"/>
  <c r="H348" i="3"/>
  <c r="H331" i="3"/>
  <c r="H332" i="3"/>
  <c r="H333" i="3"/>
  <c r="H334" i="3"/>
  <c r="H335" i="3"/>
  <c r="H336" i="3"/>
  <c r="H337" i="3"/>
  <c r="H338" i="3"/>
  <c r="H339" i="3"/>
  <c r="H340" i="3"/>
  <c r="H341" i="3"/>
  <c r="H342" i="3"/>
  <c r="H349" i="3"/>
  <c r="H350" i="3"/>
  <c r="H351" i="3"/>
  <c r="H352" i="3"/>
  <c r="H353" i="3"/>
  <c r="H354" i="3"/>
  <c r="H355" i="3"/>
  <c r="H356" i="3"/>
  <c r="H357" i="3"/>
  <c r="H358" i="3"/>
  <c r="H359" i="3"/>
  <c r="H360" i="3"/>
  <c r="H361" i="3"/>
  <c r="H362" i="3"/>
  <c r="H363" i="3"/>
  <c r="H364" i="3"/>
  <c r="H365" i="3"/>
  <c r="H366" i="3"/>
  <c r="H367" i="3"/>
  <c r="H371" i="3"/>
  <c r="H368" i="3"/>
  <c r="H369" i="3"/>
  <c r="H370"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521" i="3"/>
  <c r="H522" i="3"/>
  <c r="H523" i="3"/>
  <c r="H524" i="3"/>
  <c r="H454" i="3"/>
  <c r="H455"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531" i="3"/>
  <c r="H532" i="3"/>
  <c r="H533" i="3"/>
  <c r="H534" i="3"/>
  <c r="H535" i="3"/>
  <c r="H536" i="3"/>
  <c r="H537" i="3"/>
  <c r="H538" i="3"/>
  <c r="H539" i="3"/>
  <c r="H540" i="3"/>
  <c r="H541" i="3"/>
  <c r="H542" i="3"/>
  <c r="H527" i="3"/>
  <c r="H528" i="3"/>
  <c r="H529" i="3"/>
  <c r="H530" i="3"/>
  <c r="H525" i="3"/>
  <c r="H526" i="3"/>
  <c r="H543" i="3"/>
  <c r="H622" i="3"/>
  <c r="H623" i="3"/>
  <c r="I3" i="3"/>
  <c r="I4" i="3"/>
  <c r="I5" i="3"/>
  <c r="J5" i="3" s="1"/>
  <c r="I6" i="3"/>
  <c r="I7" i="3"/>
  <c r="I8" i="3"/>
  <c r="I9" i="3"/>
  <c r="J9" i="3" s="1"/>
  <c r="I10" i="3"/>
  <c r="I11" i="3"/>
  <c r="I12" i="3"/>
  <c r="I13" i="3"/>
  <c r="J13" i="3" s="1"/>
  <c r="I14" i="3"/>
  <c r="I15" i="3"/>
  <c r="I16" i="3"/>
  <c r="I18" i="3"/>
  <c r="J18" i="3" s="1"/>
  <c r="I19" i="3"/>
  <c r="I20" i="3"/>
  <c r="I21" i="3"/>
  <c r="I22" i="3"/>
  <c r="J22" i="3" s="1"/>
  <c r="I23" i="3"/>
  <c r="I24" i="3"/>
  <c r="I25" i="3"/>
  <c r="I26" i="3"/>
  <c r="J26" i="3" s="1"/>
  <c r="I27" i="3"/>
  <c r="I28" i="3"/>
  <c r="I29" i="3"/>
  <c r="I207" i="3"/>
  <c r="J207" i="3" s="1"/>
  <c r="I208" i="3"/>
  <c r="I209" i="3"/>
  <c r="I210" i="3"/>
  <c r="I211" i="3"/>
  <c r="J211" i="3" s="1"/>
  <c r="I212" i="3"/>
  <c r="I213" i="3"/>
  <c r="I214" i="3"/>
  <c r="I215" i="3"/>
  <c r="J215" i="3" s="1"/>
  <c r="I216" i="3"/>
  <c r="I217" i="3"/>
  <c r="I218" i="3"/>
  <c r="I219" i="3"/>
  <c r="J219" i="3" s="1"/>
  <c r="I220" i="3"/>
  <c r="I221" i="3"/>
  <c r="I222" i="3"/>
  <c r="I223" i="3"/>
  <c r="J223" i="3" s="1"/>
  <c r="I224" i="3"/>
  <c r="I225" i="3"/>
  <c r="I226" i="3"/>
  <c r="I227" i="3"/>
  <c r="J227" i="3" s="1"/>
  <c r="I228" i="3"/>
  <c r="I229" i="3"/>
  <c r="I230" i="3"/>
  <c r="I231" i="3"/>
  <c r="J231" i="3" s="1"/>
  <c r="I232" i="3"/>
  <c r="I233" i="3"/>
  <c r="I234" i="3"/>
  <c r="I235" i="3"/>
  <c r="J235" i="3" s="1"/>
  <c r="I236" i="3"/>
  <c r="I237" i="3"/>
  <c r="I238" i="3"/>
  <c r="I239" i="3"/>
  <c r="J239" i="3" s="1"/>
  <c r="I240" i="3"/>
  <c r="I241" i="3"/>
  <c r="I242" i="3"/>
  <c r="I243" i="3"/>
  <c r="J243" i="3" s="1"/>
  <c r="I244" i="3"/>
  <c r="I245" i="3"/>
  <c r="I246" i="3"/>
  <c r="I247" i="3"/>
  <c r="J247" i="3" s="1"/>
  <c r="I248" i="3"/>
  <c r="I249" i="3"/>
  <c r="I250" i="3"/>
  <c r="I251" i="3"/>
  <c r="J251" i="3" s="1"/>
  <c r="I252" i="3"/>
  <c r="I253" i="3"/>
  <c r="I254" i="3"/>
  <c r="I255" i="3"/>
  <c r="J255" i="3" s="1"/>
  <c r="I256" i="3"/>
  <c r="I257" i="3"/>
  <c r="I258" i="3"/>
  <c r="I259" i="3"/>
  <c r="J259" i="3" s="1"/>
  <c r="I260" i="3"/>
  <c r="I261" i="3"/>
  <c r="I262" i="3"/>
  <c r="I263" i="3"/>
  <c r="J263" i="3" s="1"/>
  <c r="I264" i="3"/>
  <c r="I265" i="3"/>
  <c r="I266" i="3"/>
  <c r="I267" i="3"/>
  <c r="J267" i="3" s="1"/>
  <c r="I268" i="3"/>
  <c r="I269" i="3"/>
  <c r="I270" i="3"/>
  <c r="I271" i="3"/>
  <c r="J271" i="3" s="1"/>
  <c r="I272" i="3"/>
  <c r="I273" i="3"/>
  <c r="I274" i="3"/>
  <c r="I275" i="3"/>
  <c r="J275" i="3" s="1"/>
  <c r="I276" i="3"/>
  <c r="I277" i="3"/>
  <c r="I278" i="3"/>
  <c r="I279" i="3"/>
  <c r="J279" i="3" s="1"/>
  <c r="I280" i="3"/>
  <c r="I281" i="3"/>
  <c r="I282" i="3"/>
  <c r="I283" i="3"/>
  <c r="J283" i="3" s="1"/>
  <c r="I284" i="3"/>
  <c r="I285" i="3"/>
  <c r="I286" i="3"/>
  <c r="I287" i="3"/>
  <c r="J287" i="3" s="1"/>
  <c r="I288" i="3"/>
  <c r="I289" i="3"/>
  <c r="I290" i="3"/>
  <c r="I291" i="3"/>
  <c r="J291" i="3" s="1"/>
  <c r="I292" i="3"/>
  <c r="I293" i="3"/>
  <c r="I294" i="3"/>
  <c r="I295" i="3"/>
  <c r="J295" i="3" s="1"/>
  <c r="I296" i="3"/>
  <c r="I297" i="3"/>
  <c r="I298" i="3"/>
  <c r="I299" i="3"/>
  <c r="J299" i="3" s="1"/>
  <c r="I300" i="3"/>
  <c r="I301" i="3"/>
  <c r="I302" i="3"/>
  <c r="I303" i="3"/>
  <c r="J303" i="3" s="1"/>
  <c r="I30" i="3"/>
  <c r="I31" i="3"/>
  <c r="I32" i="3"/>
  <c r="I33" i="3"/>
  <c r="J33" i="3" s="1"/>
  <c r="I34" i="3"/>
  <c r="I35" i="3"/>
  <c r="I36" i="3"/>
  <c r="I37" i="3"/>
  <c r="J37" i="3" s="1"/>
  <c r="I38" i="3"/>
  <c r="I39" i="3"/>
  <c r="I40" i="3"/>
  <c r="I41" i="3"/>
  <c r="J41" i="3" s="1"/>
  <c r="I42" i="3"/>
  <c r="I43" i="3"/>
  <c r="I44" i="3"/>
  <c r="I45" i="3"/>
  <c r="J45" i="3" s="1"/>
  <c r="I46" i="3"/>
  <c r="I47" i="3"/>
  <c r="I48" i="3"/>
  <c r="I49" i="3"/>
  <c r="J49" i="3" s="1"/>
  <c r="I50" i="3"/>
  <c r="I51" i="3"/>
  <c r="I52" i="3"/>
  <c r="I53" i="3"/>
  <c r="J53" i="3" s="1"/>
  <c r="I54" i="3"/>
  <c r="I55" i="3"/>
  <c r="I56" i="3"/>
  <c r="I57" i="3"/>
  <c r="J57" i="3" s="1"/>
  <c r="I58" i="3"/>
  <c r="I59" i="3"/>
  <c r="I60" i="3"/>
  <c r="I61" i="3"/>
  <c r="J61" i="3" s="1"/>
  <c r="I62" i="3"/>
  <c r="I63" i="3"/>
  <c r="I64" i="3"/>
  <c r="I65" i="3"/>
  <c r="J65" i="3" s="1"/>
  <c r="I66" i="3"/>
  <c r="I67" i="3"/>
  <c r="I68" i="3"/>
  <c r="I69" i="3"/>
  <c r="J69" i="3" s="1"/>
  <c r="I70" i="3"/>
  <c r="I71" i="3"/>
  <c r="I72" i="3"/>
  <c r="I73" i="3"/>
  <c r="J73" i="3" s="1"/>
  <c r="I74" i="3"/>
  <c r="I75" i="3"/>
  <c r="I76" i="3"/>
  <c r="I77" i="3"/>
  <c r="J77" i="3" s="1"/>
  <c r="I78" i="3"/>
  <c r="I79" i="3"/>
  <c r="I80" i="3"/>
  <c r="I81" i="3"/>
  <c r="J81" i="3" s="1"/>
  <c r="I82" i="3"/>
  <c r="I83" i="3"/>
  <c r="I84" i="3"/>
  <c r="I85" i="3"/>
  <c r="J85" i="3" s="1"/>
  <c r="I86" i="3"/>
  <c r="I87" i="3"/>
  <c r="I88" i="3"/>
  <c r="I89" i="3"/>
  <c r="J89" i="3" s="1"/>
  <c r="I90" i="3"/>
  <c r="I91" i="3"/>
  <c r="I92" i="3"/>
  <c r="I93" i="3"/>
  <c r="J93" i="3" s="1"/>
  <c r="I94" i="3"/>
  <c r="I95" i="3"/>
  <c r="I96" i="3"/>
  <c r="I97" i="3"/>
  <c r="J97" i="3" s="1"/>
  <c r="I98" i="3"/>
  <c r="I99" i="3"/>
  <c r="I100" i="3"/>
  <c r="I101" i="3"/>
  <c r="J101" i="3" s="1"/>
  <c r="I102" i="3"/>
  <c r="I103" i="3"/>
  <c r="I104" i="3"/>
  <c r="I105" i="3"/>
  <c r="J105" i="3" s="1"/>
  <c r="I106" i="3"/>
  <c r="I107" i="3"/>
  <c r="I108" i="3"/>
  <c r="I109" i="3"/>
  <c r="J109" i="3" s="1"/>
  <c r="I110" i="3"/>
  <c r="I111" i="3"/>
  <c r="I112" i="3"/>
  <c r="I113" i="3"/>
  <c r="J113" i="3" s="1"/>
  <c r="I114" i="3"/>
  <c r="I115" i="3"/>
  <c r="I116" i="3"/>
  <c r="I117" i="3"/>
  <c r="J117" i="3" s="1"/>
  <c r="I118" i="3"/>
  <c r="I119" i="3"/>
  <c r="I120" i="3"/>
  <c r="I121" i="3"/>
  <c r="J121" i="3" s="1"/>
  <c r="I122" i="3"/>
  <c r="I123" i="3"/>
  <c r="I124" i="3"/>
  <c r="I125" i="3"/>
  <c r="J125" i="3" s="1"/>
  <c r="I126" i="3"/>
  <c r="I127" i="3"/>
  <c r="I128" i="3"/>
  <c r="I129" i="3"/>
  <c r="J129" i="3" s="1"/>
  <c r="I130" i="3"/>
  <c r="I131" i="3"/>
  <c r="I132" i="3"/>
  <c r="I133" i="3"/>
  <c r="J133" i="3" s="1"/>
  <c r="I134" i="3"/>
  <c r="I135" i="3"/>
  <c r="I136" i="3"/>
  <c r="I137" i="3"/>
  <c r="J137" i="3" s="1"/>
  <c r="I138" i="3"/>
  <c r="I139" i="3"/>
  <c r="I140" i="3"/>
  <c r="I141" i="3"/>
  <c r="J141" i="3" s="1"/>
  <c r="I142" i="3"/>
  <c r="I143" i="3"/>
  <c r="I144" i="3"/>
  <c r="I145" i="3"/>
  <c r="J145" i="3" s="1"/>
  <c r="I146" i="3"/>
  <c r="I147" i="3"/>
  <c r="I148" i="3"/>
  <c r="I149" i="3"/>
  <c r="J149" i="3" s="1"/>
  <c r="I150" i="3"/>
  <c r="I151" i="3"/>
  <c r="I152" i="3"/>
  <c r="I153" i="3"/>
  <c r="J153" i="3" s="1"/>
  <c r="I154" i="3"/>
  <c r="I155" i="3"/>
  <c r="I156" i="3"/>
  <c r="I157" i="3"/>
  <c r="J157" i="3" s="1"/>
  <c r="I158" i="3"/>
  <c r="I159" i="3"/>
  <c r="I160" i="3"/>
  <c r="I161" i="3"/>
  <c r="J161" i="3" s="1"/>
  <c r="I162" i="3"/>
  <c r="I163" i="3"/>
  <c r="I164" i="3"/>
  <c r="I165" i="3"/>
  <c r="J165" i="3" s="1"/>
  <c r="I166" i="3"/>
  <c r="I167" i="3"/>
  <c r="I168" i="3"/>
  <c r="I169" i="3"/>
  <c r="J169" i="3" s="1"/>
  <c r="I170" i="3"/>
  <c r="I171" i="3"/>
  <c r="I172" i="3"/>
  <c r="I173" i="3"/>
  <c r="J173" i="3" s="1"/>
  <c r="I174" i="3"/>
  <c r="I175" i="3"/>
  <c r="I176" i="3"/>
  <c r="I177" i="3"/>
  <c r="J177" i="3" s="1"/>
  <c r="I178" i="3"/>
  <c r="I179" i="3"/>
  <c r="I180" i="3"/>
  <c r="I181" i="3"/>
  <c r="J181" i="3" s="1"/>
  <c r="I182" i="3"/>
  <c r="I183" i="3"/>
  <c r="I184" i="3"/>
  <c r="I185" i="3"/>
  <c r="J185" i="3" s="1"/>
  <c r="I186" i="3"/>
  <c r="I187" i="3"/>
  <c r="I188" i="3"/>
  <c r="I189" i="3"/>
  <c r="J189" i="3" s="1"/>
  <c r="I190" i="3"/>
  <c r="I191" i="3"/>
  <c r="I192" i="3"/>
  <c r="I193" i="3"/>
  <c r="J193" i="3" s="1"/>
  <c r="I194" i="3"/>
  <c r="I195" i="3"/>
  <c r="I196" i="3"/>
  <c r="I197" i="3"/>
  <c r="J197" i="3" s="1"/>
  <c r="I198" i="3"/>
  <c r="I199" i="3"/>
  <c r="I200" i="3"/>
  <c r="I201" i="3"/>
  <c r="J201" i="3" s="1"/>
  <c r="I202" i="3"/>
  <c r="I203" i="3"/>
  <c r="I204" i="3"/>
  <c r="I205" i="3"/>
  <c r="J205" i="3" s="1"/>
  <c r="I206" i="3"/>
  <c r="I308" i="3"/>
  <c r="I309" i="3"/>
  <c r="I310" i="3"/>
  <c r="J310" i="3" s="1"/>
  <c r="I311" i="3"/>
  <c r="I312" i="3"/>
  <c r="I313" i="3"/>
  <c r="I314" i="3"/>
  <c r="J314" i="3" s="1"/>
  <c r="I315" i="3"/>
  <c r="I316" i="3"/>
  <c r="I317" i="3"/>
  <c r="I318" i="3"/>
  <c r="J318" i="3" s="1"/>
  <c r="I319" i="3"/>
  <c r="I320" i="3"/>
  <c r="I321" i="3"/>
  <c r="I322" i="3"/>
  <c r="J322" i="3" s="1"/>
  <c r="I323" i="3"/>
  <c r="I324" i="3"/>
  <c r="I325" i="3"/>
  <c r="I326" i="3"/>
  <c r="J326" i="3" s="1"/>
  <c r="I327" i="3"/>
  <c r="I328" i="3"/>
  <c r="I329" i="3"/>
  <c r="I330" i="3"/>
  <c r="J330" i="3" s="1"/>
  <c r="I17" i="3"/>
  <c r="I304" i="3"/>
  <c r="I305" i="3"/>
  <c r="I306" i="3"/>
  <c r="J306" i="3" s="1"/>
  <c r="I307" i="3"/>
  <c r="I343" i="3"/>
  <c r="I344" i="3"/>
  <c r="I345" i="3"/>
  <c r="J345" i="3" s="1"/>
  <c r="I346" i="3"/>
  <c r="I347" i="3"/>
  <c r="I348" i="3"/>
  <c r="I331" i="3"/>
  <c r="J331" i="3" s="1"/>
  <c r="I332" i="3"/>
  <c r="I333" i="3"/>
  <c r="I334" i="3"/>
  <c r="I335" i="3"/>
  <c r="J335" i="3" s="1"/>
  <c r="I336" i="3"/>
  <c r="I337" i="3"/>
  <c r="I338" i="3"/>
  <c r="I339" i="3"/>
  <c r="I340" i="3"/>
  <c r="I341" i="3"/>
  <c r="I342" i="3"/>
  <c r="I349" i="3"/>
  <c r="I350" i="3"/>
  <c r="I351" i="3"/>
  <c r="I352" i="3"/>
  <c r="I353" i="3"/>
  <c r="I354" i="3"/>
  <c r="I355" i="3"/>
  <c r="I356" i="3"/>
  <c r="I357" i="3"/>
  <c r="I358" i="3"/>
  <c r="I359" i="3"/>
  <c r="I360" i="3"/>
  <c r="I361" i="3"/>
  <c r="I362" i="3"/>
  <c r="I363" i="3"/>
  <c r="I364" i="3"/>
  <c r="I365" i="3"/>
  <c r="I366" i="3"/>
  <c r="I367" i="3"/>
  <c r="I371" i="3"/>
  <c r="I368" i="3"/>
  <c r="I369" i="3"/>
  <c r="I370"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521" i="3"/>
  <c r="I522" i="3"/>
  <c r="I523" i="3"/>
  <c r="I524" i="3"/>
  <c r="I454" i="3"/>
  <c r="I455"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531" i="3"/>
  <c r="I532" i="3"/>
  <c r="I533" i="3"/>
  <c r="I534" i="3"/>
  <c r="I535" i="3"/>
  <c r="I536" i="3"/>
  <c r="I537" i="3"/>
  <c r="I538" i="3"/>
  <c r="I539" i="3"/>
  <c r="I540" i="3"/>
  <c r="I541" i="3"/>
  <c r="I542" i="3"/>
  <c r="I527" i="3"/>
  <c r="I528" i="3"/>
  <c r="I529" i="3"/>
  <c r="I530" i="3"/>
  <c r="I525" i="3"/>
  <c r="I526" i="3"/>
  <c r="I543" i="3"/>
  <c r="I622" i="3"/>
  <c r="I623" i="3"/>
  <c r="J3" i="3"/>
  <c r="J4" i="3"/>
  <c r="J6" i="3"/>
  <c r="J7" i="3"/>
  <c r="J8" i="3"/>
  <c r="J10" i="3"/>
  <c r="J11" i="3"/>
  <c r="J12" i="3"/>
  <c r="J14" i="3"/>
  <c r="J15" i="3"/>
  <c r="J16" i="3"/>
  <c r="J19" i="3"/>
  <c r="J20" i="3"/>
  <c r="J21" i="3"/>
  <c r="J23" i="3"/>
  <c r="J24" i="3"/>
  <c r="J25" i="3"/>
  <c r="J27" i="3"/>
  <c r="J28" i="3"/>
  <c r="J29" i="3"/>
  <c r="J208" i="3"/>
  <c r="J209" i="3"/>
  <c r="J210" i="3"/>
  <c r="J212" i="3"/>
  <c r="J213" i="3"/>
  <c r="J214" i="3"/>
  <c r="J216" i="3"/>
  <c r="J217" i="3"/>
  <c r="J218" i="3"/>
  <c r="J220" i="3"/>
  <c r="J221" i="3"/>
  <c r="J222" i="3"/>
  <c r="J224" i="3"/>
  <c r="J225" i="3"/>
  <c r="J226" i="3"/>
  <c r="J228" i="3"/>
  <c r="J229" i="3"/>
  <c r="J230" i="3"/>
  <c r="J232" i="3"/>
  <c r="J233" i="3"/>
  <c r="J234" i="3"/>
  <c r="J236" i="3"/>
  <c r="J237" i="3"/>
  <c r="J238" i="3"/>
  <c r="J240" i="3"/>
  <c r="J241" i="3"/>
  <c r="J242" i="3"/>
  <c r="J244" i="3"/>
  <c r="J245" i="3"/>
  <c r="J246" i="3"/>
  <c r="J248" i="3"/>
  <c r="J249" i="3"/>
  <c r="J250" i="3"/>
  <c r="J252" i="3"/>
  <c r="J253" i="3"/>
  <c r="J254" i="3"/>
  <c r="J256" i="3"/>
  <c r="J257" i="3"/>
  <c r="J258" i="3"/>
  <c r="J260" i="3"/>
  <c r="J261" i="3"/>
  <c r="J262" i="3"/>
  <c r="J264" i="3"/>
  <c r="J265" i="3"/>
  <c r="J266" i="3"/>
  <c r="J268" i="3"/>
  <c r="J269" i="3"/>
  <c r="J270" i="3"/>
  <c r="J272" i="3"/>
  <c r="J273" i="3"/>
  <c r="J274" i="3"/>
  <c r="J276" i="3"/>
  <c r="J277" i="3"/>
  <c r="J278" i="3"/>
  <c r="J280" i="3"/>
  <c r="J281" i="3"/>
  <c r="J282" i="3"/>
  <c r="J284" i="3"/>
  <c r="J285" i="3"/>
  <c r="J286" i="3"/>
  <c r="J288" i="3"/>
  <c r="J289" i="3"/>
  <c r="J290" i="3"/>
  <c r="J292" i="3"/>
  <c r="J293" i="3"/>
  <c r="J294" i="3"/>
  <c r="J296" i="3"/>
  <c r="J297" i="3"/>
  <c r="J298" i="3"/>
  <c r="J300" i="3"/>
  <c r="J301" i="3"/>
  <c r="J302" i="3"/>
  <c r="J30" i="3"/>
  <c r="J31" i="3"/>
  <c r="J32" i="3"/>
  <c r="J34" i="3"/>
  <c r="J35" i="3"/>
  <c r="J36" i="3"/>
  <c r="J38" i="3"/>
  <c r="J39" i="3"/>
  <c r="J40" i="3"/>
  <c r="J42" i="3"/>
  <c r="J43" i="3"/>
  <c r="J44" i="3"/>
  <c r="J46" i="3"/>
  <c r="J47" i="3"/>
  <c r="J48" i="3"/>
  <c r="J50" i="3"/>
  <c r="J51" i="3"/>
  <c r="J52" i="3"/>
  <c r="J54" i="3"/>
  <c r="J55" i="3"/>
  <c r="J56" i="3"/>
  <c r="J58" i="3"/>
  <c r="J59" i="3"/>
  <c r="J60" i="3"/>
  <c r="J62" i="3"/>
  <c r="J63" i="3"/>
  <c r="J64" i="3"/>
  <c r="J66" i="3"/>
  <c r="J67" i="3"/>
  <c r="J68" i="3"/>
  <c r="J70" i="3"/>
  <c r="J71" i="3"/>
  <c r="J72" i="3"/>
  <c r="J74" i="3"/>
  <c r="J75" i="3"/>
  <c r="J76" i="3"/>
  <c r="J78" i="3"/>
  <c r="J79" i="3"/>
  <c r="J80" i="3"/>
  <c r="J82" i="3"/>
  <c r="J83" i="3"/>
  <c r="J84" i="3"/>
  <c r="J86" i="3"/>
  <c r="J87" i="3"/>
  <c r="J88" i="3"/>
  <c r="J90" i="3"/>
  <c r="J91" i="3"/>
  <c r="J92" i="3"/>
  <c r="J94" i="3"/>
  <c r="J95" i="3"/>
  <c r="J96" i="3"/>
  <c r="J98" i="3"/>
  <c r="J99" i="3"/>
  <c r="J100" i="3"/>
  <c r="J102" i="3"/>
  <c r="J103" i="3"/>
  <c r="J104" i="3"/>
  <c r="J106" i="3"/>
  <c r="J107" i="3"/>
  <c r="J108" i="3"/>
  <c r="J110" i="3"/>
  <c r="J111" i="3"/>
  <c r="J112" i="3"/>
  <c r="J114" i="3"/>
  <c r="J115" i="3"/>
  <c r="J116" i="3"/>
  <c r="J118" i="3"/>
  <c r="J119" i="3"/>
  <c r="J120" i="3"/>
  <c r="J122" i="3"/>
  <c r="J123" i="3"/>
  <c r="J124" i="3"/>
  <c r="J126" i="3"/>
  <c r="J127" i="3"/>
  <c r="J128" i="3"/>
  <c r="J130" i="3"/>
  <c r="J131" i="3"/>
  <c r="J132" i="3"/>
  <c r="J134" i="3"/>
  <c r="J135" i="3"/>
  <c r="J136" i="3"/>
  <c r="J138" i="3"/>
  <c r="J139" i="3"/>
  <c r="J140" i="3"/>
  <c r="J142" i="3"/>
  <c r="J143" i="3"/>
  <c r="J144" i="3"/>
  <c r="J146" i="3"/>
  <c r="J147" i="3"/>
  <c r="J148" i="3"/>
  <c r="J150" i="3"/>
  <c r="J151" i="3"/>
  <c r="J152" i="3"/>
  <c r="J154" i="3"/>
  <c r="J155" i="3"/>
  <c r="J156" i="3"/>
  <c r="J158" i="3"/>
  <c r="J159" i="3"/>
  <c r="J160" i="3"/>
  <c r="J162" i="3"/>
  <c r="J163" i="3"/>
  <c r="J164" i="3"/>
  <c r="J166" i="3"/>
  <c r="J167" i="3"/>
  <c r="J168" i="3"/>
  <c r="J170" i="3"/>
  <c r="J171" i="3"/>
  <c r="J172" i="3"/>
  <c r="J174" i="3"/>
  <c r="J175" i="3"/>
  <c r="J176" i="3"/>
  <c r="J178" i="3"/>
  <c r="J179" i="3"/>
  <c r="J180" i="3"/>
  <c r="J182" i="3"/>
  <c r="J183" i="3"/>
  <c r="J184" i="3"/>
  <c r="J186" i="3"/>
  <c r="J187" i="3"/>
  <c r="J188" i="3"/>
  <c r="J190" i="3"/>
  <c r="J191" i="3"/>
  <c r="J192" i="3"/>
  <c r="J194" i="3"/>
  <c r="J195" i="3"/>
  <c r="J196" i="3"/>
  <c r="J198" i="3"/>
  <c r="J199" i="3"/>
  <c r="J200" i="3"/>
  <c r="J202" i="3"/>
  <c r="J203" i="3"/>
  <c r="J204" i="3"/>
  <c r="J206" i="3"/>
  <c r="J308" i="3"/>
  <c r="J309" i="3"/>
  <c r="J311" i="3"/>
  <c r="J312" i="3"/>
  <c r="J313" i="3"/>
  <c r="J315" i="3"/>
  <c r="J316" i="3"/>
  <c r="J317" i="3"/>
  <c r="J319" i="3"/>
  <c r="J320" i="3"/>
  <c r="J321" i="3"/>
  <c r="J323" i="3"/>
  <c r="J324" i="3"/>
  <c r="J325" i="3"/>
  <c r="J327" i="3"/>
  <c r="J328" i="3"/>
  <c r="J329" i="3"/>
  <c r="J17" i="3"/>
  <c r="J304" i="3"/>
  <c r="J305" i="3"/>
  <c r="J307" i="3"/>
  <c r="J343" i="3"/>
  <c r="J344" i="3"/>
  <c r="J346" i="3"/>
  <c r="J347" i="3"/>
  <c r="J348" i="3"/>
  <c r="J332" i="3"/>
  <c r="J333" i="3"/>
  <c r="J334" i="3"/>
  <c r="J336" i="3"/>
  <c r="J337" i="3"/>
  <c r="J338" i="3"/>
  <c r="J339" i="3"/>
  <c r="J340" i="3"/>
  <c r="J341" i="3"/>
  <c r="J342" i="3"/>
  <c r="J349" i="3"/>
  <c r="J350" i="3"/>
  <c r="J351" i="3"/>
  <c r="J352" i="3"/>
  <c r="J353" i="3"/>
  <c r="J354" i="3"/>
  <c r="J355" i="3"/>
  <c r="J356" i="3"/>
  <c r="J357" i="3"/>
  <c r="J358" i="3"/>
  <c r="J359" i="3"/>
  <c r="J360" i="3"/>
  <c r="J361" i="3"/>
  <c r="J362" i="3"/>
  <c r="J363" i="3"/>
  <c r="J364" i="3"/>
  <c r="J365" i="3"/>
  <c r="J366" i="3"/>
  <c r="J367" i="3"/>
  <c r="J371" i="3"/>
  <c r="J368" i="3"/>
  <c r="J369" i="3"/>
  <c r="J370"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521" i="3"/>
  <c r="J522" i="3"/>
  <c r="J523" i="3"/>
  <c r="J524" i="3"/>
  <c r="J454" i="3"/>
  <c r="J455"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531" i="3"/>
  <c r="J532" i="3"/>
  <c r="J533" i="3"/>
  <c r="J534" i="3"/>
  <c r="J535" i="3"/>
  <c r="J536" i="3"/>
  <c r="J537" i="3"/>
  <c r="J538" i="3"/>
  <c r="J539" i="3"/>
  <c r="J540" i="3"/>
  <c r="J541" i="3"/>
  <c r="J542" i="3"/>
  <c r="J527" i="3"/>
  <c r="J528" i="3"/>
  <c r="J529" i="3"/>
  <c r="J530" i="3"/>
  <c r="J525" i="3"/>
  <c r="J526" i="3"/>
  <c r="J543" i="3"/>
  <c r="J622" i="3"/>
  <c r="J623" i="3"/>
  <c r="H3" i="2"/>
  <c r="H5" i="2"/>
  <c r="H6" i="2"/>
  <c r="H10" i="2"/>
  <c r="H11" i="2"/>
  <c r="H7" i="2"/>
  <c r="H8" i="2"/>
  <c r="H9" i="2"/>
  <c r="H12" i="2"/>
  <c r="H13" i="2"/>
  <c r="H14" i="2"/>
  <c r="H15" i="2"/>
  <c r="H16" i="2"/>
  <c r="H17" i="2"/>
  <c r="H18" i="2"/>
  <c r="H19" i="2"/>
  <c r="H20" i="2"/>
  <c r="H21" i="2"/>
  <c r="H22" i="2"/>
  <c r="H23" i="2"/>
  <c r="H24" i="2"/>
  <c r="H25" i="2"/>
  <c r="H4" i="2"/>
  <c r="H26" i="2"/>
  <c r="I3" i="2"/>
  <c r="I5" i="2"/>
  <c r="I6" i="2"/>
  <c r="I10" i="2"/>
  <c r="I11" i="2"/>
  <c r="I7" i="2"/>
  <c r="I8" i="2"/>
  <c r="I9" i="2"/>
  <c r="I12" i="2"/>
  <c r="I13" i="2"/>
  <c r="I14" i="2"/>
  <c r="I15" i="2"/>
  <c r="I16" i="2"/>
  <c r="I17" i="2"/>
  <c r="I18" i="2"/>
  <c r="I19" i="2"/>
  <c r="I20" i="2"/>
  <c r="I21" i="2"/>
  <c r="I22" i="2"/>
  <c r="I23" i="2"/>
  <c r="I24" i="2"/>
  <c r="I25" i="2"/>
  <c r="I4" i="2"/>
  <c r="I26" i="2"/>
  <c r="J3" i="2"/>
  <c r="J5" i="2"/>
  <c r="J6" i="2"/>
  <c r="J10" i="2"/>
  <c r="J11" i="2"/>
  <c r="J7" i="2"/>
  <c r="J8" i="2"/>
  <c r="J9" i="2"/>
  <c r="J12" i="2"/>
  <c r="J13" i="2"/>
  <c r="J14" i="2"/>
  <c r="J15" i="2"/>
  <c r="J16" i="2"/>
  <c r="J17" i="2"/>
  <c r="J18" i="2"/>
  <c r="J19" i="2"/>
  <c r="J20" i="2"/>
  <c r="J21" i="2"/>
  <c r="J22" i="2"/>
  <c r="J23" i="2"/>
  <c r="J24" i="2"/>
  <c r="J25" i="2"/>
  <c r="J4" i="2"/>
  <c r="J26" i="2"/>
  <c r="H3" i="1"/>
  <c r="H14" i="1"/>
  <c r="H15" i="1"/>
  <c r="H16" i="1"/>
  <c r="H4" i="1"/>
  <c r="H5" i="1"/>
  <c r="H6" i="1"/>
  <c r="H7" i="1"/>
  <c r="H8" i="1"/>
  <c r="H9" i="1"/>
  <c r="H10" i="1"/>
  <c r="H11" i="1"/>
  <c r="H12" i="1"/>
  <c r="H13" i="1"/>
  <c r="H17" i="1"/>
  <c r="H18" i="1"/>
  <c r="H21" i="1"/>
  <c r="H22" i="1"/>
  <c r="H23" i="1"/>
  <c r="H24" i="1"/>
  <c r="H25" i="1"/>
  <c r="H19" i="1"/>
  <c r="H20" i="1"/>
  <c r="H26" i="1"/>
  <c r="H27" i="1"/>
  <c r="H28" i="1"/>
  <c r="H29" i="1"/>
  <c r="H30" i="1"/>
  <c r="H31" i="1"/>
  <c r="H50" i="1"/>
  <c r="H51" i="1"/>
  <c r="H52" i="1"/>
  <c r="H53" i="1"/>
  <c r="H54" i="1"/>
  <c r="H55" i="1"/>
  <c r="H56" i="1"/>
  <c r="H57" i="1"/>
  <c r="H58" i="1"/>
  <c r="H59" i="1"/>
  <c r="H32" i="1"/>
  <c r="H33" i="1"/>
  <c r="H34" i="1"/>
  <c r="H35" i="1"/>
  <c r="H36" i="1"/>
  <c r="H37" i="1"/>
  <c r="H60" i="1"/>
  <c r="H38" i="1"/>
  <c r="H39" i="1"/>
  <c r="H40" i="1"/>
  <c r="H41" i="1"/>
  <c r="H42" i="1"/>
  <c r="H43" i="1"/>
  <c r="H44" i="1"/>
  <c r="H45" i="1"/>
  <c r="H46" i="1"/>
  <c r="H47" i="1"/>
  <c r="H48" i="1"/>
  <c r="H49" i="1"/>
  <c r="H63" i="1"/>
  <c r="H64" i="1"/>
  <c r="H62" i="1"/>
  <c r="H61" i="1"/>
  <c r="H70" i="1"/>
  <c r="H71" i="1"/>
  <c r="H72" i="1"/>
  <c r="H73" i="1"/>
  <c r="H74" i="1"/>
  <c r="H75" i="1"/>
  <c r="H68" i="1"/>
  <c r="H69" i="1"/>
  <c r="H65" i="1"/>
  <c r="H66" i="1"/>
  <c r="H67" i="1"/>
  <c r="H77" i="1"/>
  <c r="H78" i="1"/>
  <c r="H79" i="1"/>
  <c r="H80" i="1"/>
  <c r="H76" i="1"/>
  <c r="H81" i="1"/>
  <c r="H82" i="1"/>
  <c r="H83" i="1"/>
  <c r="H84" i="1"/>
  <c r="H85" i="1"/>
  <c r="H86" i="1"/>
  <c r="I3" i="1"/>
  <c r="I14" i="1"/>
  <c r="I15" i="1"/>
  <c r="I16" i="1"/>
  <c r="I4" i="1"/>
  <c r="I5" i="1"/>
  <c r="I6" i="1"/>
  <c r="I7" i="1"/>
  <c r="I8" i="1"/>
  <c r="I9" i="1"/>
  <c r="I10" i="1"/>
  <c r="I11" i="1"/>
  <c r="I12" i="1"/>
  <c r="I13" i="1"/>
  <c r="I17" i="1"/>
  <c r="I18" i="1"/>
  <c r="I21" i="1"/>
  <c r="I22" i="1"/>
  <c r="I23" i="1"/>
  <c r="I24" i="1"/>
  <c r="I25" i="1"/>
  <c r="I19" i="1"/>
  <c r="I20" i="1"/>
  <c r="I26" i="1"/>
  <c r="I27" i="1"/>
  <c r="I28" i="1"/>
  <c r="I29" i="1"/>
  <c r="I30" i="1"/>
  <c r="I31" i="1"/>
  <c r="I50" i="1"/>
  <c r="I51" i="1"/>
  <c r="I52" i="1"/>
  <c r="I53" i="1"/>
  <c r="I54" i="1"/>
  <c r="I55" i="1"/>
  <c r="I56" i="1"/>
  <c r="I57" i="1"/>
  <c r="I58" i="1"/>
  <c r="I59" i="1"/>
  <c r="I32" i="1"/>
  <c r="I33" i="1"/>
  <c r="I34" i="1"/>
  <c r="I35" i="1"/>
  <c r="I36" i="1"/>
  <c r="I37" i="1"/>
  <c r="I60" i="1"/>
  <c r="I38" i="1"/>
  <c r="I39" i="1"/>
  <c r="I40" i="1"/>
  <c r="I41" i="1"/>
  <c r="I42" i="1"/>
  <c r="I43" i="1"/>
  <c r="I44" i="1"/>
  <c r="I45" i="1"/>
  <c r="I46" i="1"/>
  <c r="I47" i="1"/>
  <c r="I48" i="1"/>
  <c r="I49" i="1"/>
  <c r="I63" i="1"/>
  <c r="I64" i="1"/>
  <c r="I62" i="1"/>
  <c r="I61" i="1"/>
  <c r="I70" i="1"/>
  <c r="I71" i="1"/>
  <c r="I72" i="1"/>
  <c r="I73" i="1"/>
  <c r="I74" i="1"/>
  <c r="I75" i="1"/>
  <c r="I68" i="1"/>
  <c r="I69" i="1"/>
  <c r="I65" i="1"/>
  <c r="I66" i="1"/>
  <c r="I67" i="1"/>
  <c r="I77" i="1"/>
  <c r="I78" i="1"/>
  <c r="I79" i="1"/>
  <c r="I80" i="1"/>
  <c r="I76" i="1"/>
  <c r="I81" i="1"/>
  <c r="I82" i="1"/>
  <c r="I83" i="1"/>
  <c r="I84" i="1"/>
  <c r="I85" i="1"/>
  <c r="I86" i="1"/>
  <c r="J3" i="1"/>
  <c r="J14" i="1"/>
  <c r="J15" i="1"/>
  <c r="J16" i="1"/>
  <c r="J4" i="1"/>
  <c r="J5" i="1"/>
  <c r="J6" i="1"/>
  <c r="J7" i="1"/>
  <c r="J8" i="1"/>
  <c r="J9" i="1"/>
  <c r="J10" i="1"/>
  <c r="J11" i="1"/>
  <c r="J12" i="1"/>
  <c r="J13" i="1"/>
  <c r="J17" i="1"/>
  <c r="J18" i="1"/>
  <c r="J21" i="1"/>
  <c r="J22" i="1"/>
  <c r="J23" i="1"/>
  <c r="J24" i="1"/>
  <c r="J25" i="1"/>
  <c r="J19" i="1"/>
  <c r="J20" i="1"/>
  <c r="J26" i="1"/>
  <c r="J27" i="1"/>
  <c r="J28" i="1"/>
  <c r="J29" i="1"/>
  <c r="J30" i="1"/>
  <c r="J31" i="1"/>
  <c r="J50" i="1"/>
  <c r="J51" i="1"/>
  <c r="J52" i="1"/>
  <c r="J53" i="1"/>
  <c r="J54" i="1"/>
  <c r="J55" i="1"/>
  <c r="J56" i="1"/>
  <c r="J57" i="1"/>
  <c r="J58" i="1"/>
  <c r="J59" i="1"/>
  <c r="J32" i="1"/>
  <c r="J33" i="1"/>
  <c r="J34" i="1"/>
  <c r="J35" i="1"/>
  <c r="J36" i="1"/>
  <c r="J37" i="1"/>
  <c r="J60" i="1"/>
  <c r="J38" i="1"/>
  <c r="J39" i="1"/>
  <c r="J40" i="1"/>
  <c r="J41" i="1"/>
  <c r="J42" i="1"/>
  <c r="J43" i="1"/>
  <c r="J44" i="1"/>
  <c r="J45" i="1"/>
  <c r="J46" i="1"/>
  <c r="J47" i="1"/>
  <c r="J48" i="1"/>
  <c r="J49" i="1"/>
  <c r="J63" i="1"/>
  <c r="J64" i="1"/>
  <c r="J62" i="1"/>
  <c r="J61" i="1"/>
  <c r="J70" i="1"/>
  <c r="J71" i="1"/>
  <c r="J72" i="1"/>
  <c r="J73" i="1"/>
  <c r="J74" i="1"/>
  <c r="J75" i="1"/>
  <c r="J68" i="1"/>
  <c r="J69" i="1"/>
  <c r="J65" i="1"/>
  <c r="J66" i="1"/>
  <c r="J67" i="1"/>
  <c r="J77" i="1"/>
  <c r="J78" i="1"/>
  <c r="J79" i="1"/>
  <c r="J80" i="1"/>
  <c r="J76" i="1"/>
  <c r="J81" i="1"/>
  <c r="J82" i="1"/>
  <c r="J83" i="1"/>
  <c r="J84" i="1"/>
  <c r="J85" i="1"/>
  <c r="J86" i="1"/>
  <c r="E3" i="4" l="1"/>
  <c r="F3" i="4" s="1"/>
  <c r="E4" i="4"/>
  <c r="F4" i="4" s="1"/>
</calcChain>
</file>

<file path=xl/sharedStrings.xml><?xml version="1.0" encoding="utf-8"?>
<sst xmlns="http://schemas.openxmlformats.org/spreadsheetml/2006/main" count="3661" uniqueCount="2177">
  <si>
    <t>ID</t>
  </si>
  <si>
    <t>TipoProducto</t>
  </si>
  <si>
    <t>Marca</t>
  </si>
  <si>
    <t>NombreProducto</t>
  </si>
  <si>
    <t>Descripcion</t>
  </si>
  <si>
    <t>PartNumber</t>
  </si>
  <si>
    <t>Precio</t>
  </si>
  <si>
    <t>Precio c/desc.</t>
  </si>
  <si>
    <t>Link1</t>
  </si>
  <si>
    <t>Link</t>
  </si>
  <si>
    <t>IMPRESORA INYECCIÓN DE TINTA</t>
  </si>
  <si>
    <t xml:space="preserve">BROTHER </t>
  </si>
  <si>
    <t>IMPRESORA LÁSER</t>
  </si>
  <si>
    <t>IMPRESORA LÁSER BROTHER  MONOCROMO HL-L5100DN UNIDAD</t>
  </si>
  <si>
    <t>HL-L5100DN</t>
  </si>
  <si>
    <t>IMPRESORA MULTIFUNCIÓN</t>
  </si>
  <si>
    <t>IMPRESORA MULTIFUNCIÓN BROTHER  MFC-J6730DW UNIDAD</t>
  </si>
  <si>
    <t>MFC-J6730DW</t>
  </si>
  <si>
    <t>IMPRESORA MULTIFUNCIÓN BROTHER  MFC-L6700DW UNIDAD</t>
  </si>
  <si>
    <t>MFC-L6700DW</t>
  </si>
  <si>
    <t>IMPRESORA MULTIFUNCIÓN BROTHER  MFC-L6900DW UNIDAD</t>
  </si>
  <si>
    <t>MFC-L6900DW</t>
  </si>
  <si>
    <t>ROTULADOR</t>
  </si>
  <si>
    <t>ROTULADOR BROTHER  PT-P900W UNIDAD</t>
  </si>
  <si>
    <t>PT-P900W</t>
  </si>
  <si>
    <t>CANON</t>
  </si>
  <si>
    <t>IMPRESORA INYECCIÓN DE TINTA CANON IP-2810 UNIDAD</t>
  </si>
  <si>
    <t>8745B005</t>
  </si>
  <si>
    <t>IMPRESORA INYECCIÓN DE TINTA CANON PIXMA PRO-10 WIDE FORMAT 10 TINTAS UNIDAD</t>
  </si>
  <si>
    <t>6227B004</t>
  </si>
  <si>
    <t>IMPRESORA MULTIFUNCIÓN CANON COLOR PIXMA G3100 UNIDAD</t>
  </si>
  <si>
    <t>0630C005</t>
  </si>
  <si>
    <t>4745B007AA</t>
  </si>
  <si>
    <t>4745B008</t>
  </si>
  <si>
    <t>2834B003AA</t>
  </si>
  <si>
    <t>IMPRESORA MULTIFUNCIÓN CANON IMAGERUNNER ADVANCE 500I UNIDAD</t>
  </si>
  <si>
    <t>6859B005BA</t>
  </si>
  <si>
    <t>IMPRESORA MULTIFUNCIÓN CANON IMAGERUNNER C1335IF UNIDAD</t>
  </si>
  <si>
    <t>9576B002</t>
  </si>
  <si>
    <t>IMPRESORA MULTIFUNCIÓN CANON IR ADV 400I UNIDAD</t>
  </si>
  <si>
    <t>6856B005BA</t>
  </si>
  <si>
    <t>8456B012</t>
  </si>
  <si>
    <t>IMPRESORA MULTIFUNCIÓN CANON PIXMA E402 UNIDAD</t>
  </si>
  <si>
    <t>8991B030</t>
  </si>
  <si>
    <t>PLOTTER</t>
  </si>
  <si>
    <t>PLOTTER CANON IPF785 MFP M40  UNIDAD</t>
  </si>
  <si>
    <t>8966B002BA</t>
  </si>
  <si>
    <t>IMPRESORA TÉRMICA</t>
  </si>
  <si>
    <t>DATAMAX</t>
  </si>
  <si>
    <t>IMPRESORA TÉRMICA DATAMAX 4204B ESTANDAR UNIDAD</t>
  </si>
  <si>
    <t>EB2-00-1J001B00</t>
  </si>
  <si>
    <t>IMPRESORA TÉRMICA DATAMAX 4205A ETHERNET UNIDAD</t>
  </si>
  <si>
    <t>EA2-00-1J005A00</t>
  </si>
  <si>
    <t>DINON</t>
  </si>
  <si>
    <t>IMPRESORA TÉRMICA DINON TM-T80 UNIDAD</t>
  </si>
  <si>
    <t>TM-T80</t>
  </si>
  <si>
    <t>EPSON</t>
  </si>
  <si>
    <t>IMPRESORA INYECCIÓN DE TINTA EPSON L1800 UNIDAD</t>
  </si>
  <si>
    <t>C11CD82303</t>
  </si>
  <si>
    <t>IMPRESORA INYECCIÓN DE TINTA EPSON L575 COLOR WIFI UNIDAD</t>
  </si>
  <si>
    <t>C11CE90303</t>
  </si>
  <si>
    <t>IMPRESORA INYECCIÓN DE TINTA EPSON PICTUREMATE PM-525 UNIDAD</t>
  </si>
  <si>
    <t>C11CF36301</t>
  </si>
  <si>
    <t>C11CE05302</t>
  </si>
  <si>
    <t>IMPRESORA INYECCIÓN DE TINTA EPSON WORKFORCE WF-100 PORTATIL UNIDAD</t>
  </si>
  <si>
    <t>IMPRESORA MULTIFUNCIÓN EPSON ECOTANK L1455 UNIDAD</t>
  </si>
  <si>
    <t>C11CF49303</t>
  </si>
  <si>
    <t>IMPRESORA MULTIFUNCIÓN EPSON ECOTANK L495 UNIDAD</t>
  </si>
  <si>
    <t>C11CF47303</t>
  </si>
  <si>
    <t>IMPRESORA MULTIFUNCIÓN EPSON ECOTANK L606 UNIDAD</t>
  </si>
  <si>
    <t>IMPRESORA MULTIFUNCIÓN EPSON STYLUS  XP-441 UNIDAD</t>
  </si>
  <si>
    <t>C11CF27303 </t>
  </si>
  <si>
    <t>IMPRESORA TÉRMICA EPSON TM-T20II-062 UNIDAD</t>
  </si>
  <si>
    <t>C31CD52062</t>
  </si>
  <si>
    <t>IMPRESORA TÉRMICA EPSON TM-U295  UNIDAD</t>
  </si>
  <si>
    <t>PLOTTER DE CORTE</t>
  </si>
  <si>
    <t>GCC</t>
  </si>
  <si>
    <t>PLOTTER DE CORTE GCC EXII-52LX UNIDAD</t>
  </si>
  <si>
    <t>EXII-52LX </t>
  </si>
  <si>
    <t>HP</t>
  </si>
  <si>
    <t>IMPRESORA INYECCIÓN DE TINTA HP OFFICEJET 7110 UNIDAD</t>
  </si>
  <si>
    <t>CR768A</t>
  </si>
  <si>
    <t>IMPRESORA INYECCIÓN DE TINTA HP OFFICEJET 7740 AIO (FORMATO ANCHO) UNIDAD</t>
  </si>
  <si>
    <t>G5J38A</t>
  </si>
  <si>
    <t>IMPRESORA LÁSER HP COLOR LASERJET ENT M553DN UNIDAD</t>
  </si>
  <si>
    <t>B5L25A</t>
  </si>
  <si>
    <t>IMPRESORA LÁSER HP ENTERPRISE M506DN PRINTER UNIDAD</t>
  </si>
  <si>
    <t>F2A69A#697</t>
  </si>
  <si>
    <t>IMPRESORA LÁSER HP PRO 400 COLOR M452DW   UNIDAD</t>
  </si>
  <si>
    <t>IMPRESORA MULTIFUNCIÓN HP COLOR LASERJET ENTERPRISE MFP M681DH UNIDAD</t>
  </si>
  <si>
    <t>J8A10A </t>
  </si>
  <si>
    <t>IMPRESORA MULTIFUNCIÓN HP LASER JET PRO M521DN UNIDAD</t>
  </si>
  <si>
    <t>J8J63A </t>
  </si>
  <si>
    <t>IMPRESORA MULTIFUNCIÓN HP MFP M631DN UNIDAD</t>
  </si>
  <si>
    <t>PLOTTER HP DESIGNJET T2530 PS UNIDAD</t>
  </si>
  <si>
    <t>L2Y26A</t>
  </si>
  <si>
    <t>PLOTTER HP DESIGNJET T2530 UNIDAD</t>
  </si>
  <si>
    <t xml:space="preserve">L2Y25A </t>
  </si>
  <si>
    <t>PLOTTER HP DESIGNJET T830 36-IN MULTIFUNCTION PRINTER UNIDAD</t>
  </si>
  <si>
    <t>LANIER</t>
  </si>
  <si>
    <t>IMPRESORA MULTIFUNCIÓN LANIER MP 402SPF UNIDAD</t>
  </si>
  <si>
    <t>417707 </t>
  </si>
  <si>
    <t>IMPRESORA MATRIZ DE PUNTOS</t>
  </si>
  <si>
    <t>OKIDATA</t>
  </si>
  <si>
    <t>IMPRESORA MATRIZ DE PUNTOS OKIDATA MICROLINE-320 TURBO UNIDAD</t>
  </si>
  <si>
    <t>RICOH</t>
  </si>
  <si>
    <t>IMPRESORA MULTIFUNCIÓN RICOH MP 501SPF UNIDAD</t>
  </si>
  <si>
    <t>407811 </t>
  </si>
  <si>
    <t>XEROX</t>
  </si>
  <si>
    <t>IMPRESORA LÁSER XEROX PHASER 3260V_DNIH UNIDAD</t>
  </si>
  <si>
    <t>3260V_DNIH</t>
  </si>
  <si>
    <t>IMPRESORA MULTIFUNCIÓN XEROX WORKCENTRE 3225 LÁSER MONOCROMO UNIDAD</t>
  </si>
  <si>
    <t>3225V_DNIH</t>
  </si>
  <si>
    <t>ZEBRA</t>
  </si>
  <si>
    <t>IMPRESORA TÉRMICA ZEBRA GK-420T UNIDAD</t>
  </si>
  <si>
    <t>IMPRESORA TÉRMICA ZEBRA ZT-230 UNIDAD</t>
  </si>
  <si>
    <t>ZT23042-T01000FZ </t>
  </si>
  <si>
    <t>IMPRESORA TÉRMICA ZEBRA ZXP 3 UNIDAD</t>
  </si>
  <si>
    <t>Z32-00000200US00</t>
  </si>
  <si>
    <t>IMPRESORA TÉRMICA ZEBRA ZXP3 SINGLE SIDE MAG UNIDAD</t>
  </si>
  <si>
    <t>Z31-0M000000US00</t>
  </si>
  <si>
    <t>ARRIENDO IMPRESORA COSTO FIJO+VARIABLE LÁSER</t>
  </si>
  <si>
    <t>ARRIENDO IMPRESORA COSTO FIJO+VARIABLE LÁSER BROTHER  HL-L5100DN POR 36 MESES</t>
  </si>
  <si>
    <t>ARRIENDO IMPRESORA COSTO FIJO+VARIABLE MULTIFUNCIÓN</t>
  </si>
  <si>
    <t>ARRIENDO IMPRESORA COSTO FIJO+VARIABLE MULTIFUNCIÓN BROTHER  MFC-L6900DW POR 36 MESES</t>
  </si>
  <si>
    <t>MFCL6900DW </t>
  </si>
  <si>
    <t>ARRIENDO IMPRESORA COSTO FIJO+VARIABLE MULTIFUNCIÓN CANON IMAGERUNNER 1435IF  POR 24 MESES</t>
  </si>
  <si>
    <t>9507B003AA</t>
  </si>
  <si>
    <t>ARRIENDO IMPRESORA COSTO FIJO+VARIABLE MULTIFUNCIÓN CANON IMAGERUNNER 1435IF POR 12 MESES</t>
  </si>
  <si>
    <t>ARRIENDO IMPRESORA COSTO FIJO+VARIABLE MULTIFUNCIÓN CANON IMAGERUNNER 1435IF POR 36 MESES</t>
  </si>
  <si>
    <t>ARRIENDO IMPRESORA COSTO FIJO+VARIABLE MULTIFUNCIÓN CANON IMAGERUNNER 1730I POR 12 MESES</t>
  </si>
  <si>
    <t>ARRIENDO IMPRESORA COSTO FIJO+VARIABLE MULTIFUNCIÓN CANON IMAGERUNNER 1730I POR 24 MESES</t>
  </si>
  <si>
    <t>ARRIENDO IMPRESORA COSTO FIJO+VARIABLE MULTIFUNCIÓN CANON IMAGERUNNER 1730I POR 36 MESES</t>
  </si>
  <si>
    <t>ARRIENDO IMPRESORA COSTO FIJO+VARIABLE MULTIFUNCIÓN CANON IMAGERUNNER 2525 POR 12 MESES</t>
  </si>
  <si>
    <t>ARRIENDO IMPRESORA COSTO FIJO+VARIABLE MULTIFUNCIÓN CANON IMAGERUNNER 2525 POR 24 MESES</t>
  </si>
  <si>
    <t>ARRIENDO IMPRESORA COSTO FIJO+VARIABLE MULTIFUNCIÓN CANON IMAGERUNNER 2525 POR 36 MESES</t>
  </si>
  <si>
    <t>ARRIENDO IMPRESORA COSTO FIJO+VARIABLE MULTIFUNCIÓN CANON IMAGERUNNER C1335IF POR 36 MESES</t>
  </si>
  <si>
    <t>ARRIENDO IMPRESORA COSTO FIJO+VARIABLE MULTIFUNCIÓN CANON IR ADV C350 POR 12 MESES</t>
  </si>
  <si>
    <t>ARRIENDO IMPRESORA COSTO FIJO+VARIABLE MULTIFUNCIÓN CANON IR ADV C350 POR 24 MESES</t>
  </si>
  <si>
    <t>ARRIENDO IMPRESORA COSTO FIJO+VARIABLE MULTIFUNCIÓN CANON IR ADV C350 POR 36 MESES</t>
  </si>
  <si>
    <t>8456B012AA</t>
  </si>
  <si>
    <t>ARRIENDO IMPRESORA COSTO FIJO+VARIABLE MULTIFUNCIÓN CANON IR-C350 ADV POR 36 MESES</t>
  </si>
  <si>
    <t>ARRIENDO IMPRESORA COSTO FIJO+VARIABLE  TÉRMICA</t>
  </si>
  <si>
    <t>ARRIENDO IMPRESORA COSTO FIJO+VARIABLE  TÉRMICA EPSON TM-T88V-084 36 MESES</t>
  </si>
  <si>
    <t>C31CA85084</t>
  </si>
  <si>
    <t>MATRIZ DE IMPRESIÓN</t>
  </si>
  <si>
    <t>RISO</t>
  </si>
  <si>
    <t>MATRIZ DE IMPRESIÓN RISO RZ 230  UNIDAD</t>
  </si>
  <si>
    <t>S-4249</t>
  </si>
  <si>
    <t>ARRIENDO IMPRESORA COSTO FIJO+VARIABLE MULTIFUNCIÓN XEROX WC5865C_FE POR 36 MESES UNIDAD</t>
  </si>
  <si>
    <t>KIT DE MANTENCIÓN</t>
  </si>
  <si>
    <t>KIT DE MANTENCIÓN XEROX 108R00601 UNIDAD</t>
  </si>
  <si>
    <t>108R00601</t>
  </si>
  <si>
    <t>KIT DE MANTENCIÓN XEROX 108R00676 UNIDAD</t>
  </si>
  <si>
    <t>108R00676</t>
  </si>
  <si>
    <t>KIT DE MANTENCIÓN XEROX 108R00841 UNIDAD</t>
  </si>
  <si>
    <t>108R00841</t>
  </si>
  <si>
    <t>KIT DE MANTENCIÓN XEROX 109R00732</t>
  </si>
  <si>
    <t>109R00732</t>
  </si>
  <si>
    <t>109R00783</t>
  </si>
  <si>
    <t>ARRIENDO COSTO VARIABLE IMPRESORA TÉRMICA</t>
  </si>
  <si>
    <t>ARRIENDO COSTO VARIABLE IMPRESORA TÉRMICA ZEBRA ZT230 POR 36 MESES</t>
  </si>
  <si>
    <t>ZT23042-T01000FZ</t>
  </si>
  <si>
    <t>ARRIENDO IMPRESORA COSTO FIJO+VARIABLE  TÉRMICA ZEBRA GC SERIES GC-420 ARRIENDO 36 MESES</t>
  </si>
  <si>
    <t>GC420-100510-000 </t>
  </si>
  <si>
    <t>ARRIENDO IMPRESORA COSTO FIJO+VARIABLE  TÉRMICA ZEBRA HC100 POR 36 MESES</t>
  </si>
  <si>
    <t>CARTUCHO DE TINTA</t>
  </si>
  <si>
    <t>-</t>
  </si>
  <si>
    <t>CARTUCHO DE TINTA - T157920 ULTA LIGHT BLACK UNIDAD</t>
  </si>
  <si>
    <t>T157920</t>
  </si>
  <si>
    <t>FUSOR</t>
  </si>
  <si>
    <t>CABEZAL DE IMPRESIÓN</t>
  </si>
  <si>
    <t>BANDEJA PARA IMPRESORA</t>
  </si>
  <si>
    <t>BANDEJA PARA IMPRESORA BROTHER  LT5500 UNIDAD</t>
  </si>
  <si>
    <t>LT5500</t>
  </si>
  <si>
    <t>CARTUCHO DE TINTA BROTHER  LC101BK  UNIDAD</t>
  </si>
  <si>
    <t>LC101BK</t>
  </si>
  <si>
    <t>CARTUCHO DE TINTA BROTHER  LC-203C UNIDAD</t>
  </si>
  <si>
    <t>LC-203C</t>
  </si>
  <si>
    <t>CARTUCHO DE TINTA BROTHER  LC-203M UNIDAD</t>
  </si>
  <si>
    <t>LC203M</t>
  </si>
  <si>
    <t>CINTA PARA IMPRESORA</t>
  </si>
  <si>
    <t>CINTA PARA IMPRESORA BROTHER  TZ231 UNIDAD</t>
  </si>
  <si>
    <t>TZ231</t>
  </si>
  <si>
    <t>CINTA PARA IMPRESORA BROTHER  TZS231 UNIDAD</t>
  </si>
  <si>
    <t>TZS231 </t>
  </si>
  <si>
    <t>CINTA PARA IMPRESORA BROTHER  TZS241 UNIDAD</t>
  </si>
  <si>
    <t>TZS241 </t>
  </si>
  <si>
    <t>CINTA PARA IMPRESORA BROTHER  TZS641 UNIDAD</t>
  </si>
  <si>
    <t>TZS641 </t>
  </si>
  <si>
    <t>CINTA PARA IMPRESORA BROTHER  TZS651 UNIDAD</t>
  </si>
  <si>
    <t>TZS651</t>
  </si>
  <si>
    <t>CINTA PARA IMPRESORA BROTHER  TZS941 UNIDAD</t>
  </si>
  <si>
    <t>TZS941</t>
  </si>
  <si>
    <t>CINTA PARA IMPRESORA BROTHER  TZS951 UNIDAD</t>
  </si>
  <si>
    <t>TZS951 </t>
  </si>
  <si>
    <t>CINTURON DE ARRASTRE PARA IMPRESORA</t>
  </si>
  <si>
    <t>CINTURON DE ARRASTRE PARA IMPRESORA BROTHER  BU300CL</t>
  </si>
  <si>
    <t>BU300CL</t>
  </si>
  <si>
    <t>TAMBOR DE IMPRESIÓN</t>
  </si>
  <si>
    <t>TONER</t>
  </si>
  <si>
    <t>TONER BROTHER  TN-221BK UNIDAD</t>
  </si>
  <si>
    <t>TN-221BK</t>
  </si>
  <si>
    <t>TONER BROTHER  TN311BK NEGRO  UNIDAD</t>
  </si>
  <si>
    <t>TN-311BK</t>
  </si>
  <si>
    <t>TONER BROTHER  TN315 BLACK UNIDAD</t>
  </si>
  <si>
    <t>TN315BK</t>
  </si>
  <si>
    <t>TONER BROTHER  TN-316 NEGRO UNIDAD</t>
  </si>
  <si>
    <t>TN-316BK</t>
  </si>
  <si>
    <t>TONER BROTHER  TN-3429 NEGRO UNIDAD</t>
  </si>
  <si>
    <t>TN-3429</t>
  </si>
  <si>
    <t>TONER BROTHER  TN-3479 NEGRO UNIDAD</t>
  </si>
  <si>
    <t>TN-3479</t>
  </si>
  <si>
    <t>TONER BROTHER  TN360 BLACK UNIDAD</t>
  </si>
  <si>
    <t>TN360</t>
  </si>
  <si>
    <t>BANDEJA PARA IMPRESORA CANON CASSETTE MODULE-AA1 UNIDAD</t>
  </si>
  <si>
    <t>6862B001</t>
  </si>
  <si>
    <t>BANDEJA PARA IMPRESORA CANON CASSETTE UNIT-N2 LTR UNIDAD</t>
  </si>
  <si>
    <t>0859B004</t>
  </si>
  <si>
    <t>BASE PARA IMPRESORAS</t>
  </si>
  <si>
    <t>BASE PARA IMPRESORAS CANON CABINET-F UNIDAD</t>
  </si>
  <si>
    <t>6008B001</t>
  </si>
  <si>
    <t>CARTUCHO DE TINTA CANON BCI-24 BK TWIN BLACK UNIDAD</t>
  </si>
  <si>
    <t>6881A010</t>
  </si>
  <si>
    <t>CARTUCHO DE TINTA CANON BCI-24 CL TWIN PACK UNIDAD</t>
  </si>
  <si>
    <t>6882A010</t>
  </si>
  <si>
    <t>BCI-6</t>
  </si>
  <si>
    <t>CARTUCHO DE TINTA CANON CL-141 COLOR UNIDAD</t>
  </si>
  <si>
    <t>CL-141</t>
  </si>
  <si>
    <t>CARTUCHO DE TINTA CANON CL-146 COLOR PACK 3 UNIDADES</t>
  </si>
  <si>
    <t>CL-146</t>
  </si>
  <si>
    <t>CARTUCHO DE TINTA CANON CL-146 UNIDAD</t>
  </si>
  <si>
    <t>8276B001AA</t>
  </si>
  <si>
    <t>CARTUCHO DE TINTA CANON CL-54 TRICOLOR UNIDAD</t>
  </si>
  <si>
    <t>0442C001</t>
  </si>
  <si>
    <t>CARTUCHO DE TINTA CANON CLI-126 GRIS UNIDAD</t>
  </si>
  <si>
    <t>4565B001AA</t>
  </si>
  <si>
    <t>CARTUCHO DE TINTA CANON CLI-8C CYAN</t>
  </si>
  <si>
    <t>CLI-8C</t>
  </si>
  <si>
    <t>CARTUCHO DE TINTA CANON CLI-8M MAGENTA</t>
  </si>
  <si>
    <t>CLI-8M</t>
  </si>
  <si>
    <t>CARTUCHO DE TINTA CANON CLI-8Y YELLOW</t>
  </si>
  <si>
    <t>CLI-8Y</t>
  </si>
  <si>
    <t xml:space="preserve">CARTUCHO DE TINTA CANON GI-190 AMARILLO UNIDAD </t>
  </si>
  <si>
    <t>0670C001</t>
  </si>
  <si>
    <t xml:space="preserve">CARTUCHO DE TINTA CANON GI-190 CYAN UNIDAD </t>
  </si>
  <si>
    <t>0668C001</t>
  </si>
  <si>
    <t>CARTUCHO DE TINTA CANON GI-190 MAGENTA UNIDAD</t>
  </si>
  <si>
    <t>0669C001</t>
  </si>
  <si>
    <t>CARTUCHO DE TINTA CANON GI-190 NEGRO UNIDAD</t>
  </si>
  <si>
    <t>0667C001</t>
  </si>
  <si>
    <t>CARTUCHO DE TINTA CANON PFI-102BK UNIDAD</t>
  </si>
  <si>
    <t>0895B001</t>
  </si>
  <si>
    <t>CARTUCHO DE TINTA CANON PFI-107 BLACK UNIDAD</t>
  </si>
  <si>
    <t>6705B001AA</t>
  </si>
  <si>
    <t>CARTUCHO DE TINTA CANON PFI-107 CYAN  UNIDAD</t>
  </si>
  <si>
    <t>6706B001AA</t>
  </si>
  <si>
    <t>CARTUCHO DE TINTA CANON PFI-107 MAGENTA  UNIDAD</t>
  </si>
  <si>
    <t>6707B001AA</t>
  </si>
  <si>
    <t>CARTUCHO DE TINTA CANON PFI-107 MATTE BLACK UNIDAD</t>
  </si>
  <si>
    <t>6704B001AA</t>
  </si>
  <si>
    <t>CARTUCHO DE TINTA CANON PFI-107 YELLOW UNIDAD</t>
  </si>
  <si>
    <t>6708B001AA</t>
  </si>
  <si>
    <t>CARTUCHO DE TINTA CANON PFI-207 CYAN UNIDAD</t>
  </si>
  <si>
    <t>8790B001AA</t>
  </si>
  <si>
    <t>CARTUCHO DE TINTA CANON PFI-207 BLACK UNIDAD</t>
  </si>
  <si>
    <t>8789B001AA</t>
  </si>
  <si>
    <t>CARTUCHO DE TINTA CANON PFI-307BK UNIDAD</t>
  </si>
  <si>
    <t>9811B001AA</t>
  </si>
  <si>
    <t>CARTUCHO DE TINTA CANON PFI-307C UNIDAD</t>
  </si>
  <si>
    <t>9812B001AA</t>
  </si>
  <si>
    <t>CARTUCHO DE TINTA CANON PFI-307MBK UNIDAD</t>
  </si>
  <si>
    <t>9810B001AA</t>
  </si>
  <si>
    <t>CARTUCHO DE TINTA CANON PFI-307Y UNIDAD</t>
  </si>
  <si>
    <t>9814B001AA</t>
  </si>
  <si>
    <t>CARTUCHO DE TINTA CANON PFI-707BK UNIDAD</t>
  </si>
  <si>
    <t>9821B001AA</t>
  </si>
  <si>
    <t>CARTUCHO DE TINTA CANON PFI-707C UNIDAD</t>
  </si>
  <si>
    <t>9822B001AA</t>
  </si>
  <si>
    <t>CARTUCHO DE TINTA CANON PFI-707M UNIDAD</t>
  </si>
  <si>
    <t>9823B001AA</t>
  </si>
  <si>
    <t>CARTUCHO DE TINTA CANON PFI-707MBK UNIDAD</t>
  </si>
  <si>
    <t>9820B001AA</t>
  </si>
  <si>
    <t>CARTUCHO DE TINTA CANON PFI-707Y UNIDAD</t>
  </si>
  <si>
    <t>9824B001AA</t>
  </si>
  <si>
    <t>PG-145</t>
  </si>
  <si>
    <t>CARTUCHO DE TINTA CANON PG-145 NEGRO PACK 3 UNIDADES</t>
  </si>
  <si>
    <t>CARTUCHO DE TINTA CANON PG-44 BLACK UNIDAD</t>
  </si>
  <si>
    <t>0441C001</t>
  </si>
  <si>
    <t>CARTUCHO DE TINTA CANON PGI-2100 AMARILLO UNIDAD</t>
  </si>
  <si>
    <t>CARTUCHO DE TINTA CANON PGI-2100 CYAN UNIDAD</t>
  </si>
  <si>
    <t>CARTUCHO DE TINTA CANON PGI-2100 MAGENTA UNIDAD</t>
  </si>
  <si>
    <t>CARTUCHO DE TINTA CANON PGI-2100XL NEGRO UNIDAD</t>
  </si>
  <si>
    <t>CARTUCHO DE TINTA CANON PGI-220 BLACK</t>
  </si>
  <si>
    <t>PGI-220</t>
  </si>
  <si>
    <t>CARTUCHO DE TINTA CANON PIXMA 210 UNIDAD</t>
  </si>
  <si>
    <t>PG-210</t>
  </si>
  <si>
    <t>FINISHER</t>
  </si>
  <si>
    <t>FINISHER CANON STAPLE-H1 UNIDAD</t>
  </si>
  <si>
    <t>4760B001</t>
  </si>
  <si>
    <t>FINISHER CANON STAPLE-R1 UNIDAD</t>
  </si>
  <si>
    <t>6865B001</t>
  </si>
  <si>
    <t>TAMBOR DE IMPRESIÓN CANON GPR-54 UNIDAD</t>
  </si>
  <si>
    <t>9437B003</t>
  </si>
  <si>
    <t>TONER CANON 103 BLACK</t>
  </si>
  <si>
    <t>7616A003AA</t>
  </si>
  <si>
    <t>TONER CANON 103 BLACK UNIDAD</t>
  </si>
  <si>
    <t>7616A003</t>
  </si>
  <si>
    <t>TONER CANON 103 NEGRO UNIDAD</t>
  </si>
  <si>
    <t>7616A003AA/BK</t>
  </si>
  <si>
    <t>TONER CANON 104 BLACK</t>
  </si>
  <si>
    <t>0263B001AA</t>
  </si>
  <si>
    <t>TONER CANON 118 BLACK UNIDAD</t>
  </si>
  <si>
    <t>2662B001</t>
  </si>
  <si>
    <t>TONER CANON 118 CYAN UNIDAD</t>
  </si>
  <si>
    <t>2661B001</t>
  </si>
  <si>
    <t>TONER CANON 118 MAGENTA UNIDAD</t>
  </si>
  <si>
    <t>2660B001</t>
  </si>
  <si>
    <t>TONER CANON 118 YELLOW UNIDAD</t>
  </si>
  <si>
    <t>2659B001</t>
  </si>
  <si>
    <t>3484B001</t>
  </si>
  <si>
    <t>TONER CANON 128 BLACK</t>
  </si>
  <si>
    <t>3500B001AA</t>
  </si>
  <si>
    <t>TONER CANON E-40 BLACK</t>
  </si>
  <si>
    <t>1491A002AA/CA</t>
  </si>
  <si>
    <t>TONER CANON EP-25 BLACK</t>
  </si>
  <si>
    <t>5773A004AA</t>
  </si>
  <si>
    <t>TONER CANON EP-26 BLACK</t>
  </si>
  <si>
    <t>8489A003AA</t>
  </si>
  <si>
    <t>TONER CANON EP-87 CYAN</t>
  </si>
  <si>
    <t>7432A005AA/B/BA</t>
  </si>
  <si>
    <t>TONER CANON EP-87 MAGENTA</t>
  </si>
  <si>
    <t>7431A005AA</t>
  </si>
  <si>
    <t>TONER CANON EP-87 YELLOW UNIDAD</t>
  </si>
  <si>
    <t>7430A005AA</t>
  </si>
  <si>
    <t>TONER CANON GPR-18 BLACK</t>
  </si>
  <si>
    <t>0384B003AA</t>
  </si>
  <si>
    <t>TONER CANON GPR-22 BLACK</t>
  </si>
  <si>
    <t>0386B003AA</t>
  </si>
  <si>
    <t>TONER CANON GPR-23 BLACK</t>
  </si>
  <si>
    <t>0452B003AA</t>
  </si>
  <si>
    <t>TONER CANON GPR-23 YELLOW UNIDAD</t>
  </si>
  <si>
    <t>0455B003AA</t>
  </si>
  <si>
    <t>1659B004</t>
  </si>
  <si>
    <t>1658B004</t>
  </si>
  <si>
    <t>1657B004</t>
  </si>
  <si>
    <t>TONER CANON GPR-31 2790B003 UNIDAD</t>
  </si>
  <si>
    <t>2790B003</t>
  </si>
  <si>
    <t>TONER CANON GPR-31 CYAN 2794B003 UNIDAD</t>
  </si>
  <si>
    <t>2794B003 </t>
  </si>
  <si>
    <t>TONER CANON GPR-31 MAGENTA 2798B003 UNIDAD</t>
  </si>
  <si>
    <t>2798B003 </t>
  </si>
  <si>
    <t>TONER CANON GPR-31 YELLOW 2802B003 UNIDAD</t>
  </si>
  <si>
    <t>2802B003</t>
  </si>
  <si>
    <t>TONER CANON GPR-34 BLACK UNIDAD</t>
  </si>
  <si>
    <t>2786B003</t>
  </si>
  <si>
    <t>TONER CANON GPR-40 H BLACK UNIDAD</t>
  </si>
  <si>
    <t>3482B005</t>
  </si>
  <si>
    <t>TONER CANON GPR-41 BLACK UNIDAD</t>
  </si>
  <si>
    <t>3480B005</t>
  </si>
  <si>
    <t>TONER CANON GPR-42 BLACK UNIDAD</t>
  </si>
  <si>
    <t>4791B003</t>
  </si>
  <si>
    <t>TONER CANON GPR-43 BLACK UNIDAD</t>
  </si>
  <si>
    <t>4792B003</t>
  </si>
  <si>
    <t>TONER CANON GPR-45 CYAN UNIDAD</t>
  </si>
  <si>
    <t>6262B001</t>
  </si>
  <si>
    <t>TONER CANON GPR-45 MAGENTA UNIDAD</t>
  </si>
  <si>
    <t>6261B001</t>
  </si>
  <si>
    <t>TONER CANON GPR-45 YELLOW UNIDAD</t>
  </si>
  <si>
    <t>6260B001</t>
  </si>
  <si>
    <t>TONER CANON GPR-48 BLACK UNIDAD</t>
  </si>
  <si>
    <t>2788B003</t>
  </si>
  <si>
    <t>TONER CANON GPR-54 BLACK UNIDAD</t>
  </si>
  <si>
    <t>9436B003</t>
  </si>
  <si>
    <t>TONER CANON NPG-11 BLACK UNIDAD</t>
  </si>
  <si>
    <t>1382A001AA</t>
  </si>
  <si>
    <t>CARTUCHO DE TINTA EPSON 117TN UNIDAD</t>
  </si>
  <si>
    <t>T117120</t>
  </si>
  <si>
    <t>CARTUCHO DE TINTA EPSON 215 TRI-COLOR UNIDAD</t>
  </si>
  <si>
    <t>T215520-AL</t>
  </si>
  <si>
    <t>CARTUCHO DE TINTA EPSON 296 NEGRO UNIDAD</t>
  </si>
  <si>
    <t>T296120</t>
  </si>
  <si>
    <t>CARTUCHO DE TINTA EPSON 297 NEGRO ALTA CAPACIDAD UNIDAD</t>
  </si>
  <si>
    <t>T297120-AL</t>
  </si>
  <si>
    <t>CARTUCHO DE TINTA EPSON 748XXL NEGRO UNIDAD</t>
  </si>
  <si>
    <t>T748XXL120-AL</t>
  </si>
  <si>
    <t>CARTUCHO DE TINTA EPSON 788XXL CYAN UNIDAD</t>
  </si>
  <si>
    <t>T788XXL220-AL</t>
  </si>
  <si>
    <t>CARTUCHO DE TINTA EPSON 788XXL NEGRO UNIDAD</t>
  </si>
  <si>
    <t>T788XXL120</t>
  </si>
  <si>
    <t>CARTUCHO DE TINTA EPSON BOTELLA NEGRA TINTA 70 ML MODELOS L1800/L800/L810/L850 UNIDAD</t>
  </si>
  <si>
    <t>CARTUCHO DE TINTA EPSON BOTELLAS T664 -120+220+320+420 PACK 4 UNIDADES</t>
  </si>
  <si>
    <t>T664320+T664220+T664420+T664120</t>
  </si>
  <si>
    <t>CARTUCHO DE TINTA EPSON C13S020448 LIGHT CYAN  UNIDAD</t>
  </si>
  <si>
    <t>C13S020448</t>
  </si>
  <si>
    <t>CARTUCHO DE TINTA EPSON C13S020449 LIGHT MAGENTA  UNIDAD</t>
  </si>
  <si>
    <t>C13S020449</t>
  </si>
  <si>
    <t>CARTUCHO DE TINTA EPSON C13S020450 MAGENTA  UNIDAD</t>
  </si>
  <si>
    <t>C13S020450</t>
  </si>
  <si>
    <t>CARTUCHO DE TINTA EPSON C13S020451</t>
  </si>
  <si>
    <t>C13S020451</t>
  </si>
  <si>
    <t xml:space="preserve">CARTUCHO DE TINTA EPSON C13S020452 NEGRO </t>
  </si>
  <si>
    <t>C13S020452</t>
  </si>
  <si>
    <t>CARTUCHO DE TINTA EPSON PJIC1(C) CYAN UNIDAD</t>
  </si>
  <si>
    <t>C13S020447</t>
  </si>
  <si>
    <t>CARTUCHO DE TINTA EPSON R14X CYAN (BOLSA) UNIDAD</t>
  </si>
  <si>
    <t>TR14X220-AL</t>
  </si>
  <si>
    <t>CARTUCHO DE TINTA EPSON R22X BLACK UNIDAD</t>
  </si>
  <si>
    <t>TR22X120</t>
  </si>
  <si>
    <t>CARTUCHO DE TINTA EPSON R22X CYAN UNIDAD</t>
  </si>
  <si>
    <t>TR22X220</t>
  </si>
  <si>
    <t>CARTUCHO DE TINTA EPSON R22X MAGENTA UNIDAD</t>
  </si>
  <si>
    <t>TR22X320</t>
  </si>
  <si>
    <t>CARTUCHO DE TINTA EPSON R22X YELLOW UNIDAD</t>
  </si>
  <si>
    <t>TR22X420</t>
  </si>
  <si>
    <t>CARTUCHO DE TINTA EPSON R24X BLACK ALTA CAPACIDAD UNIDAD</t>
  </si>
  <si>
    <t>TR24X120</t>
  </si>
  <si>
    <t>CARTUCHO DE TINTA EPSON S187093 UNIDAD</t>
  </si>
  <si>
    <t>S187093</t>
  </si>
  <si>
    <t>CARTUCHO DE TINTA EPSON S189108 UNIDAD</t>
  </si>
  <si>
    <t>S189108</t>
  </si>
  <si>
    <t>CARTUCHO DE TINTA EPSON T008311 UNIDAD</t>
  </si>
  <si>
    <t>T008311</t>
  </si>
  <si>
    <t>CARTUCHO DE TINTA EPSON T034320</t>
  </si>
  <si>
    <t>T034320</t>
  </si>
  <si>
    <t>CARTUCHO DE TINTA EPSON T037020</t>
  </si>
  <si>
    <t>T037020</t>
  </si>
  <si>
    <t>CARTUCHO DE TINTA EPSON T039020</t>
  </si>
  <si>
    <t>T039020</t>
  </si>
  <si>
    <t>CARTUCHO DE TINTA EPSON T042220</t>
  </si>
  <si>
    <t>T042220</t>
  </si>
  <si>
    <t>CARTUCHO DE TINTA EPSON T042320</t>
  </si>
  <si>
    <t>T042320</t>
  </si>
  <si>
    <t>CARTUCHO DE TINTA EPSON T072126-AL</t>
  </si>
  <si>
    <t>T072126-AL</t>
  </si>
  <si>
    <t>CARTUCHO DE TINTA EPSON T081220</t>
  </si>
  <si>
    <t>T081220 </t>
  </si>
  <si>
    <t>CARTUCHO DE TINTA EPSON T081320</t>
  </si>
  <si>
    <t>T081320</t>
  </si>
  <si>
    <t>CARTUCHO DE TINTA EPSON T084600 ULTRACHROME HD VIVID LIGHT MAGENTA UNIDAD</t>
  </si>
  <si>
    <t>T804600 </t>
  </si>
  <si>
    <t>CARTUCHO DE TINTA EPSON T084700 ULTRACHROME HD LIGHT BLACK UNIDAD</t>
  </si>
  <si>
    <t>T804700 </t>
  </si>
  <si>
    <t>T140121</t>
  </si>
  <si>
    <t>CARTUCHO DE TINTA EPSON T157120 BLACK UNIDAD</t>
  </si>
  <si>
    <t>T157120</t>
  </si>
  <si>
    <t>CARTUCHO DE TINTA EPSON T157220 CYAN UNIDAD</t>
  </si>
  <si>
    <t>T157220</t>
  </si>
  <si>
    <t>CARTUCHO DE TINTA EPSON T157320 MAGENTA UNIDAD</t>
  </si>
  <si>
    <t>T157320</t>
  </si>
  <si>
    <t>CARTUCHO DE TINTA EPSON T157420 YELLOW UNIDAD</t>
  </si>
  <si>
    <t>T157420</t>
  </si>
  <si>
    <t>CARTUCHO DE TINTA EPSON T157520 LIGHT CYAN UNIDAD</t>
  </si>
  <si>
    <t>T157520</t>
  </si>
  <si>
    <t>CARTUCHO DE TINTA EPSON T157620 LIGHT MAGENTA UNIDAD</t>
  </si>
  <si>
    <t>T157620</t>
  </si>
  <si>
    <t>CARTUCHO DE TINTA EPSON T157720 LIGHT BLACK UNIDAD</t>
  </si>
  <si>
    <t>T157720</t>
  </si>
  <si>
    <t>CARTUCHO DE TINTA EPSON T159020</t>
  </si>
  <si>
    <t>T159020</t>
  </si>
  <si>
    <t>CARTUCHO DE TINTA EPSON T159120</t>
  </si>
  <si>
    <t>T159120</t>
  </si>
  <si>
    <t>CARTUCHO DE TINTA EPSON T159220</t>
  </si>
  <si>
    <t>T159220</t>
  </si>
  <si>
    <t>CARTUCHO DE TINTA EPSON T159320</t>
  </si>
  <si>
    <t>T159320</t>
  </si>
  <si>
    <t>CARTUCHO DE TINTA EPSON T159420</t>
  </si>
  <si>
    <t>T159420</t>
  </si>
  <si>
    <t>CARTUCHO DE TINTA EPSON T159720</t>
  </si>
  <si>
    <t>T159720</t>
  </si>
  <si>
    <t>CARTUCHO DE TINTA EPSON T159820</t>
  </si>
  <si>
    <t>T159820</t>
  </si>
  <si>
    <t>CARTUCHO DE TINTA EPSON T159920</t>
  </si>
  <si>
    <t>T159920</t>
  </si>
  <si>
    <t>CARTUCHO DE TINTA EPSON T195 YELLOW UNIDAD</t>
  </si>
  <si>
    <t>T195420-AL</t>
  </si>
  <si>
    <t>CARTUCHO DE TINTA EPSON T544200</t>
  </si>
  <si>
    <t>T544200</t>
  </si>
  <si>
    <t>CARTUCHO DE TINTA EPSON T544700</t>
  </si>
  <si>
    <t>T544700 </t>
  </si>
  <si>
    <t>CARTUCHO DE TINTA EPSON T603100</t>
  </si>
  <si>
    <t>T603100</t>
  </si>
  <si>
    <t>CARTUCHO DE TINTA EPSON T603200</t>
  </si>
  <si>
    <t>T603200</t>
  </si>
  <si>
    <t>CARTUCHO DE TINTA EPSON T603300</t>
  </si>
  <si>
    <t>T603300</t>
  </si>
  <si>
    <t>CARTUCHO DE TINTA EPSON T603500</t>
  </si>
  <si>
    <t>CARTUCHO DE TINTA EPSON T603600</t>
  </si>
  <si>
    <t>T603600</t>
  </si>
  <si>
    <t>CARTUCHO DE TINTA EPSON T603700</t>
  </si>
  <si>
    <t>T603700</t>
  </si>
  <si>
    <t>CARTUCHO DE TINTA EPSON T603900</t>
  </si>
  <si>
    <t>T603900</t>
  </si>
  <si>
    <t>CARTUCHO DE TINTA EPSON T606100</t>
  </si>
  <si>
    <t>T606100</t>
  </si>
  <si>
    <t>CARTUCHO DE TINTA EPSON T606200</t>
  </si>
  <si>
    <t>T606200</t>
  </si>
  <si>
    <t>CARTUCHO DE TINTA EPSON T606300</t>
  </si>
  <si>
    <t>T606300</t>
  </si>
  <si>
    <t>CARTUCHO DE TINTA EPSON T606400</t>
  </si>
  <si>
    <t>T606400</t>
  </si>
  <si>
    <t>CARTUCHO DE TINTA EPSON T606600</t>
  </si>
  <si>
    <t>T606600</t>
  </si>
  <si>
    <t>CARTUCHO DE TINTA EPSON T606700</t>
  </si>
  <si>
    <t>CARTUCHO DE TINTA EPSON T664120 NEGRO UNIDAD</t>
  </si>
  <si>
    <t>T664120</t>
  </si>
  <si>
    <t>CARTUCHO DE TINTA EPSON T664220 UNIDAD</t>
  </si>
  <si>
    <t>T664220 </t>
  </si>
  <si>
    <t>CARTUCHO DE TINTA EPSON T664420 UNIDAD</t>
  </si>
  <si>
    <t>T664420 </t>
  </si>
  <si>
    <t>CARTUCHO DE TINTA EPSON T689100 BLACK UNIDAD</t>
  </si>
  <si>
    <t>T689100</t>
  </si>
  <si>
    <t>CARTUCHO DE TINTA EPSON T689200 CYAN UNIDAD</t>
  </si>
  <si>
    <t>T689200</t>
  </si>
  <si>
    <t>CARTUCHO DE TINTA EPSON T689300 MAGENTA UNIDAD</t>
  </si>
  <si>
    <t>T689300</t>
  </si>
  <si>
    <t>CARTUCHO DE TINTA EPSON T689400 YELLOW UNIDAD</t>
  </si>
  <si>
    <t>T689400</t>
  </si>
  <si>
    <t>CARTUCHO DE TINTA EPSON T694100 UNIDAD</t>
  </si>
  <si>
    <t>T694100</t>
  </si>
  <si>
    <t>CARTUCHO DE TINTA EPSON T694200 UNIDAD</t>
  </si>
  <si>
    <t>T694200</t>
  </si>
  <si>
    <t>CARTUCHO DE TINTA EPSON T694500 UNIDAD</t>
  </si>
  <si>
    <t>T694500</t>
  </si>
  <si>
    <t>CARTUCHO DE TINTA EPSON T804100 ULTRACHROME HD PHOTO BLACK UNIDAD</t>
  </si>
  <si>
    <t>T804100 </t>
  </si>
  <si>
    <t>CARTUCHO DE TINTA EPSON T804200 ULTRACHROME HD CYAN UNIDAD</t>
  </si>
  <si>
    <t>T804200 </t>
  </si>
  <si>
    <t>CARTUCHO DE TINTA EPSON T804300 ULTRACHROME HD VIVID MAGENTA UNIDAD</t>
  </si>
  <si>
    <t>T804300 </t>
  </si>
  <si>
    <t>CARTUCHO DE TINTA EPSON T804400 ULTRACHROME HD YELLOW UNIDAD</t>
  </si>
  <si>
    <t>T804400</t>
  </si>
  <si>
    <t>CARTUCHO DE TINTA EPSON T804500 ULTRACHROME HD LIGHT CYAN UNIDAD</t>
  </si>
  <si>
    <t>T804500</t>
  </si>
  <si>
    <t>CARTUCHO DE TINTA EPSON T804800 ULTRACHROME HD MATTE BLACK UNIDAD</t>
  </si>
  <si>
    <t>T804800 </t>
  </si>
  <si>
    <t>CARTUCHO DE TINTA EPSON T804900 ULTRACHROME HD LIGHT LIGHT BLACK UNIDAD</t>
  </si>
  <si>
    <t>T804900</t>
  </si>
  <si>
    <t>CARTUCHO DE TINTA EPSON ULTRA CHROME HDR ORANGE T596A00 UNIDAD</t>
  </si>
  <si>
    <t>T596A00</t>
  </si>
  <si>
    <t>CARTUCHO DE TINTA EPSON ULTRACHROME K3 CYAN (T591200) UNIDAD</t>
  </si>
  <si>
    <t>T591200</t>
  </si>
  <si>
    <t>CARTUCHO DE TINTA EPSON ULTRACHROME VIVID LIGHT MAGENTA T580A00 UNIDAD</t>
  </si>
  <si>
    <t>T580A00</t>
  </si>
  <si>
    <t>CINTA PARA IMPRESORA EPSON ERC-09B NEGRO UNIDAD</t>
  </si>
  <si>
    <t>ERC-09B</t>
  </si>
  <si>
    <t>CINTA PARA IMPRESORA EPSON ERC-27 BLACK UNIDAD</t>
  </si>
  <si>
    <t>ERC-27B</t>
  </si>
  <si>
    <t>CINTA PARA IMPRESORA EPSON ERC-38B BLACK UNIDAD</t>
  </si>
  <si>
    <t>ERC-38B</t>
  </si>
  <si>
    <t>RECOLECTOR DE RESIDUOS DE IMPRESIÓN</t>
  </si>
  <si>
    <t>RECOLECTOR DE RESIDUOS DE IMPRESIÓN EPSON PARA SERIE T (T619300) UNIDAD</t>
  </si>
  <si>
    <t>T619300</t>
  </si>
  <si>
    <t>RECOLECTOR DE RESIDUOS DE IMPRESIÓN EPSON T671200 UNIDAD</t>
  </si>
  <si>
    <t>T671200</t>
  </si>
  <si>
    <t>TONER EPSON T693100 NEGRO PHOTO UNIDAD</t>
  </si>
  <si>
    <t xml:space="preserve"> T693100</t>
  </si>
  <si>
    <t>TONER EPSON T693200 CYAN UNIDAD</t>
  </si>
  <si>
    <t xml:space="preserve">T693200 </t>
  </si>
  <si>
    <t>CABEZAL DE IMPRESIÓN HP 729 (F9J81A) REPLACEMENT KIT UNIDAD</t>
  </si>
  <si>
    <t>F9J81A</t>
  </si>
  <si>
    <t>CABEZAL DE IMPRESIÓN HP 761 AMARILLO UNIDAD</t>
  </si>
  <si>
    <t>CH645A</t>
  </si>
  <si>
    <t>CABEZAL DE IMPRESIÓN HP 761 DESIGNJET MAINTENANCE CARTRIDGE UNIDAD</t>
  </si>
  <si>
    <t>CH649A</t>
  </si>
  <si>
    <t>CABEZAL DE IMPRESIÓN HP 761 GRAY/DARK GRAY DESIGNJET PRINTHEAD UNIDAD</t>
  </si>
  <si>
    <t>CH647A</t>
  </si>
  <si>
    <t>CABEZAL DE IMPRESIÓN HP 761 MAGENTA/CYAN DESIGNJET PRINTHEAD UNIDAD</t>
  </si>
  <si>
    <t>CH646A</t>
  </si>
  <si>
    <t>CABEZAL DE IMPRESIÓN HP 771 MAGENTA/YELLOW DESIGNJET PRINTHEAD UNIDAD</t>
  </si>
  <si>
    <t>CE018A</t>
  </si>
  <si>
    <t>CARTUCHO DE TINTA HP  C9399A UNIDAD</t>
  </si>
  <si>
    <t>C9399A</t>
  </si>
  <si>
    <t>CARTUCHO DE TINTA HP 122 NEGRO PACK DE 10 UNIDADES</t>
  </si>
  <si>
    <t>CARTUCHO DE TINTA HP 122XL TRICOLOR UNIDAD</t>
  </si>
  <si>
    <t>CH564HL</t>
  </si>
  <si>
    <t>CARTUCHO DE TINTA HP 21 (C9351ALBK) UNIDAD</t>
  </si>
  <si>
    <t>C9351ALBK</t>
  </si>
  <si>
    <t>CARTUCHO DE TINTA HP 21 NEGRO C9351AL PACK 3 UNIDADES</t>
  </si>
  <si>
    <t>C9351AL </t>
  </si>
  <si>
    <t>CARTUCHO DE TINTA HP 21XL NEGRO</t>
  </si>
  <si>
    <t>C9351CE</t>
  </si>
  <si>
    <t>CARTUCHO DE TINTA HP 22 TRICOLOR C9352AL PACK 3 UNIDADES</t>
  </si>
  <si>
    <t>C9352AL </t>
  </si>
  <si>
    <t>CARTUCHO DE TINTA HP 22XL TRICOLOR</t>
  </si>
  <si>
    <t>C9352CL</t>
  </si>
  <si>
    <t>CARTUCHO DE TINTA HP 46 ADVANTAGE NEGRA UNIDAD</t>
  </si>
  <si>
    <t>CZ637AL</t>
  </si>
  <si>
    <t>CARTUCHO DE TINTA HP 46 ADVANTAGE TRICOLOR UNIDAD</t>
  </si>
  <si>
    <t>CZ638AL</t>
  </si>
  <si>
    <t>CARTUCHO DE TINTA HP 60 NEGRO CC640WL PACK 3 UNIDADES</t>
  </si>
  <si>
    <t>CC640WL </t>
  </si>
  <si>
    <t>CARTUCHO DE TINTA HP 60 NEGRO UNIDAD</t>
  </si>
  <si>
    <t>CC640WL</t>
  </si>
  <si>
    <t>CARTUCHO DE TINTA HP 60 TRICOLOR CC643WL PACK 3 UNIDADES</t>
  </si>
  <si>
    <t>CC643WL </t>
  </si>
  <si>
    <t>CARTUCHO DE TINTA HP 670 CYAN UNIDAD</t>
  </si>
  <si>
    <t>CZ114A</t>
  </si>
  <si>
    <t>CARTUCHO DE TINTA HP 703 TRICOLOR UNIDAD</t>
  </si>
  <si>
    <t>CD888AL</t>
  </si>
  <si>
    <t>CZ129A</t>
  </si>
  <si>
    <t>CARTUCHO DE TINTA HP 727 CYAN (F9J76A) UNIDAD</t>
  </si>
  <si>
    <t>F9J76A</t>
  </si>
  <si>
    <t>CARTUCHO DE TINTA HP 727 MAGENTA (F9J77A) UNIDAD</t>
  </si>
  <si>
    <t>F9J77A</t>
  </si>
  <si>
    <t>CARTUCHO DE TINTA HP 727 YELLOW (F9J78A) UNIDAD</t>
  </si>
  <si>
    <t>F9J78A</t>
  </si>
  <si>
    <t>CARTUCHO DE TINTA HP 745 (F9J99A) MATTE BLACK UNIDAD</t>
  </si>
  <si>
    <t>F9J99A </t>
  </si>
  <si>
    <t>CARTUCHO DE TINTA HP 745 AMARILLO UNIDAD</t>
  </si>
  <si>
    <t>F9K02A</t>
  </si>
  <si>
    <t>CARTUCHO DE TINTA HP 745 CYAN UNIDAD</t>
  </si>
  <si>
    <t>F9K03A</t>
  </si>
  <si>
    <t>CARTUCHO DE TINTA HP 745 MAGENTA UNIDAD</t>
  </si>
  <si>
    <t>F9K01A</t>
  </si>
  <si>
    <t>CARTUCHO DE TINTA HP 745 MATTE BLACK UNIDAD</t>
  </si>
  <si>
    <t>F9K05A</t>
  </si>
  <si>
    <t>CARTUCHO DE TINTA HP 745 PHOTO BLACK UNIDAD</t>
  </si>
  <si>
    <t>F9K04A</t>
  </si>
  <si>
    <t>CARTUCHO DE TINTA HP 772 CYAN UNIDAD</t>
  </si>
  <si>
    <t>CN636A</t>
  </si>
  <si>
    <t>CARTUCHO DE TINTA HP 772 LIGHT CYAN  UNIDAD</t>
  </si>
  <si>
    <t>CN632A</t>
  </si>
  <si>
    <t>CARTUCHO DE TINTA HP 772 LIGHT CYAN UNIDAD</t>
  </si>
  <si>
    <t>CARTUCHO DE TINTA HP 772 LIGHT GRAY  UNIDAD</t>
  </si>
  <si>
    <t>CN634A</t>
  </si>
  <si>
    <t>CARTUCHO DE TINTA HP 772 LIGHT GRIS UNIDAD</t>
  </si>
  <si>
    <t>CARTUCHO DE TINTA HP 772 LIGHT MAGENTA  UNIDAD</t>
  </si>
  <si>
    <t>CN631A</t>
  </si>
  <si>
    <t>CARTUCHO DE TINTA HP 772 LIGHT MAGENTA UNIDAD</t>
  </si>
  <si>
    <t>CARTUCHO DE TINTA HP 772 MATTE BLACK  UNIDAD</t>
  </si>
  <si>
    <t>CN635A</t>
  </si>
  <si>
    <t>CARTUCHO DE TINTA HP 772 MATTE BLACK UNIDAD</t>
  </si>
  <si>
    <t>CARTUCHO DE TINTA HP 772 PHOTO BLACK UNIDAD</t>
  </si>
  <si>
    <t>CN633A</t>
  </si>
  <si>
    <t>CARTUCHO DE TINTA HP 83 BLACK (C4940A) UNIDAD</t>
  </si>
  <si>
    <t>C4940A</t>
  </si>
  <si>
    <t>CARTUCHO DE TINTA HP 84 LIGHT CYAN (C5020A) UNIDAD</t>
  </si>
  <si>
    <t>C5020A</t>
  </si>
  <si>
    <t>CARTUCHO DE TINTA HP 84 LIGHT MAGENTA (C5021A) UNIDAD</t>
  </si>
  <si>
    <t>C5021A</t>
  </si>
  <si>
    <t>CARTUCHO DE TINTA HP 901 CC653AL NEGRO PACK 3 UNIDADES</t>
  </si>
  <si>
    <t>CC653AL </t>
  </si>
  <si>
    <t>CARTUCHO DE TINTA HP 901 CC656AL TRICOLOR PACK 3 UNIDADES</t>
  </si>
  <si>
    <t>CC656AL </t>
  </si>
  <si>
    <t>CARTUCHO DE TINTA HP 932XL NEGRO UNIDAD</t>
  </si>
  <si>
    <t>CN053AL</t>
  </si>
  <si>
    <t>CARTUCHO DE TINTA HP 950 NEGRO UNIDAD</t>
  </si>
  <si>
    <t>CN049AL</t>
  </si>
  <si>
    <t>CARTUCHO DE TINTA HP 951 AMARILLO UNIDAD</t>
  </si>
  <si>
    <t>CN052AL</t>
  </si>
  <si>
    <t>CARTUCHO DE TINTA HP 970 BLACK UNIDAD</t>
  </si>
  <si>
    <t>CN621AM</t>
  </si>
  <si>
    <t>CARTUCHO DE TINTA HP 974A YELLOW (L0R93AL) UNIDAD</t>
  </si>
  <si>
    <t>L0R93AL</t>
  </si>
  <si>
    <t>CARTUCHO DE TINTA HP B3P22A UNIDAD</t>
  </si>
  <si>
    <t>B3P22A </t>
  </si>
  <si>
    <t>CARTUCHO DE TINTA HP C1Q14A UNIDAD</t>
  </si>
  <si>
    <t>C1Q14A </t>
  </si>
  <si>
    <t>CARTUCHO DE TINTA HP C1Q15A UNIDAD</t>
  </si>
  <si>
    <t>C1Q15A </t>
  </si>
  <si>
    <t>CARTUCHO DE TINTA HP C1Q16A UNIDAD</t>
  </si>
  <si>
    <t>C1Q16A </t>
  </si>
  <si>
    <t>CARTUCHO DE TINTA HP C1Q17A UNIDAD</t>
  </si>
  <si>
    <t>C1Q17A</t>
  </si>
  <si>
    <t>CARTUCHO DE TINTA HP C1Q18A UNIDAD</t>
  </si>
  <si>
    <t>C1Q18A </t>
  </si>
  <si>
    <t>CARTUCHO DE TINTA HP C4847A UNIDAD</t>
  </si>
  <si>
    <t>C4847A</t>
  </si>
  <si>
    <t>CARTUCHO DE TINTA HP C4871A UNIDAD</t>
  </si>
  <si>
    <t>C1Q13A</t>
  </si>
  <si>
    <t>CARTUCHO DE TINTA HP C9400A UNIDAD</t>
  </si>
  <si>
    <t>C9400A</t>
  </si>
  <si>
    <t>CARTUCHO DE TINTA HP C9401A UNIDAD</t>
  </si>
  <si>
    <t>C9401A</t>
  </si>
  <si>
    <t>CARTUCHO DE TINTA HP C9466A UNIDAD</t>
  </si>
  <si>
    <t>C9466A</t>
  </si>
  <si>
    <t>CARTUCHO DE TINTA HP C9468A UNIDAD</t>
  </si>
  <si>
    <t>C9468A</t>
  </si>
  <si>
    <t>CARTUCHO DE TINTA HP C9469A UNIDAD</t>
  </si>
  <si>
    <t>C9469A</t>
  </si>
  <si>
    <t>CARTUCHO DE TINTA HP C9470A UNIDAD</t>
  </si>
  <si>
    <t>C9470A</t>
  </si>
  <si>
    <t>CARTUCHO DE TINTA HP CZ129A UNIDAD</t>
  </si>
  <si>
    <t>CARTUCHO DE TINTA HP CZ130A CYAN  UNIDAD</t>
  </si>
  <si>
    <t>CZ130A</t>
  </si>
  <si>
    <t>CARTUCHO DE TINTA HP CZ131 MAGENTA UNIDAD</t>
  </si>
  <si>
    <t>CZ131A</t>
  </si>
  <si>
    <t>TAMBOR DE IMPRESIÓN HP CF232A UNIDAD</t>
  </si>
  <si>
    <t>TONER HP 124A AMARILLO UNIDAD</t>
  </si>
  <si>
    <t>Q6002A</t>
  </si>
  <si>
    <t>TONER HP 126A AMARILLO PACK DE 10 UNIDADES</t>
  </si>
  <si>
    <t>CE312A</t>
  </si>
  <si>
    <t>TONER HP 126A CE310A NEGRO PACK 3 UNIDADES</t>
  </si>
  <si>
    <t>CE310A</t>
  </si>
  <si>
    <t>TONER HP 126A CYAN PACK DE 10 UNIDADES</t>
  </si>
  <si>
    <t>CE311A </t>
  </si>
  <si>
    <t xml:space="preserve">TONER HP 126A MAGENTA PACK DE 10 UNIDADES </t>
  </si>
  <si>
    <t>CE313A </t>
  </si>
  <si>
    <t>TONER HP 128A MAGENTA UNIDAD</t>
  </si>
  <si>
    <t>CE323A</t>
  </si>
  <si>
    <t>TONER HP 201A (CF400A) UNIDAD</t>
  </si>
  <si>
    <t>CF400A</t>
  </si>
  <si>
    <t>TONER HP 201A CYAN (CF401A) UNIDAD</t>
  </si>
  <si>
    <t>CF401A</t>
  </si>
  <si>
    <t>TONER HP 22XL UNIDAD</t>
  </si>
  <si>
    <t>TONER HP 410A BLACK UNIDAD</t>
  </si>
  <si>
    <t>CF410A</t>
  </si>
  <si>
    <t>TONER HP 410A CYAN UNIDAD</t>
  </si>
  <si>
    <t>CF411A </t>
  </si>
  <si>
    <t>TONER HP 410A MAGENTA UNIDAD</t>
  </si>
  <si>
    <t>CF413A</t>
  </si>
  <si>
    <t>TONER HP 508A AMARILLO UNIDAD</t>
  </si>
  <si>
    <t>CF362A</t>
  </si>
  <si>
    <t>TONER HP 649X NEGRO UNIDAD</t>
  </si>
  <si>
    <t>CE260X</t>
  </si>
  <si>
    <t>TONER HP 650A MAGENTA UNIDAD</t>
  </si>
  <si>
    <t>CE273A</t>
  </si>
  <si>
    <t>TONER HP 652A BLACK UNIDAD</t>
  </si>
  <si>
    <t>CF320A</t>
  </si>
  <si>
    <t>TONER HP 653A MAGENTA UNIDAD</t>
  </si>
  <si>
    <t>CF323A</t>
  </si>
  <si>
    <t>TONER HP 653A YELLOW UNIDAD</t>
  </si>
  <si>
    <t>CF322A</t>
  </si>
  <si>
    <t>TONER HP 654 A CIAN UNIDAD</t>
  </si>
  <si>
    <t>CF 331 A</t>
  </si>
  <si>
    <t>TONER HP 654 A MAGENTA UNIDAD</t>
  </si>
  <si>
    <t>CF 333 A</t>
  </si>
  <si>
    <t>TONER HP 80A NEGRO PACK DE 10 UNIDADES</t>
  </si>
  <si>
    <t>CF280A</t>
  </si>
  <si>
    <t>TONER HP 81A BLACK (CF281A) UNIDAD</t>
  </si>
  <si>
    <t>CF281A</t>
  </si>
  <si>
    <t>TONER HP 827A NEGRO UNIDAD</t>
  </si>
  <si>
    <t>CF300A</t>
  </si>
  <si>
    <t>TONER HP 85A NEGRO PACK 10 UNIDADES</t>
  </si>
  <si>
    <t>CE285A</t>
  </si>
  <si>
    <t>TONER HP 971 CYAN UNIDAD</t>
  </si>
  <si>
    <t>CN622AM</t>
  </si>
  <si>
    <t>TONER HP 971 MAGENTA UNIDAD</t>
  </si>
  <si>
    <t>CN623AM</t>
  </si>
  <si>
    <t>TONER HP 971 UNIDAD</t>
  </si>
  <si>
    <t>CN624AM</t>
  </si>
  <si>
    <t>TONER HP CE253A UNIDAD</t>
  </si>
  <si>
    <t>CE504A</t>
  </si>
  <si>
    <t>TONER HP CE260A</t>
  </si>
  <si>
    <t>CE260A</t>
  </si>
  <si>
    <t>TONER HP CE262A</t>
  </si>
  <si>
    <t>CE262A</t>
  </si>
  <si>
    <t>TONER HP CE263A</t>
  </si>
  <si>
    <t>CE263A</t>
  </si>
  <si>
    <t>TONER HP CE273A</t>
  </si>
  <si>
    <t>TONER HP NEGRO ORIGINAL LASERJET CE285AD PACK 2 UNIDADES</t>
  </si>
  <si>
    <t>CE285AD</t>
  </si>
  <si>
    <t>TONER HP NEGRO ORIGINAL LASERJET CF280AD PACK 2 UNIDADES</t>
  </si>
  <si>
    <t>CF280AD </t>
  </si>
  <si>
    <t>TONER HP Q3971A UNIDAD</t>
  </si>
  <si>
    <t>Q3971A</t>
  </si>
  <si>
    <t>TONER HP Q6463A</t>
  </si>
  <si>
    <t>Q6463A</t>
  </si>
  <si>
    <t>TONER LANIER PRINT CARTRIDGE BLACK MP 601 UNIDAD</t>
  </si>
  <si>
    <t>TONER OKIDATA 44469701</t>
  </si>
  <si>
    <t>TONER OKIDATA 44469702</t>
  </si>
  <si>
    <t>BANDEJA PARA IMPRESORA RICOH PB 1100 UNIDAD</t>
  </si>
  <si>
    <t>407850 </t>
  </si>
  <si>
    <t>BANDEJA PARA IMPRESORA RICOH PB1060 UNIDAD</t>
  </si>
  <si>
    <t>407230 </t>
  </si>
  <si>
    <t>BANDEJA PARA IMPRESORA RICOH PB1070 UNIDAD</t>
  </si>
  <si>
    <t>407229 </t>
  </si>
  <si>
    <t>CARTUCHO DE TINTA RICOH MP C2200 NEGRO UNIDAD</t>
  </si>
  <si>
    <t>CARTUCHO DE TINTA RICOH MP CW2200 AMARILLA UNIDAD</t>
  </si>
  <si>
    <t>CARTUCHO DE TINTA RICOH MP CW2200 CYAN UNIDAD</t>
  </si>
  <si>
    <t>CARTUCHO DE TINTA RICOH MP CW2200 MAGENTA UNIDAD</t>
  </si>
  <si>
    <t>TONER RICOH 1160W UNIDAD</t>
  </si>
  <si>
    <t>TONER RICOH 2501 NEGRO UNIDAD</t>
  </si>
  <si>
    <t>TONER RICOH MP 401 UNIDAD</t>
  </si>
  <si>
    <t>TONER RICOH MPC 2503H CYAN UNIDAD</t>
  </si>
  <si>
    <t>TONER RICOH MPC 2503H MAGENTA UNIDAD</t>
  </si>
  <si>
    <t>TONER RICOH MPC 2503H NEGRO UNIDAD</t>
  </si>
  <si>
    <t>TONER RISO EZ230U UNIDAD</t>
  </si>
  <si>
    <t>EZ230U </t>
  </si>
  <si>
    <t>RECOLECTOR DE TONER</t>
  </si>
  <si>
    <t>CARTUCHO DE TINTA XEROX 106R01483 AMARILLO UNIDAD</t>
  </si>
  <si>
    <t>106R01483</t>
  </si>
  <si>
    <t>CARTUCHO DE TINTA XEROX 106R01531 NEGRO</t>
  </si>
  <si>
    <t>106R01531</t>
  </si>
  <si>
    <t>CARTUCHO DE TINTA XEROX 108R00837 CYAN</t>
  </si>
  <si>
    <t>108R00837</t>
  </si>
  <si>
    <t>CARTUCHO DE TINTA XEROX 108R00940 NEGRO</t>
  </si>
  <si>
    <t>108R00940</t>
  </si>
  <si>
    <t>CARTUCHO DE TINTA XEROX 108R00960 AMARILLO</t>
  </si>
  <si>
    <t>108R00960</t>
  </si>
  <si>
    <t>CARTUCHO DE TINTA XEROX 109R00725 NEGRO</t>
  </si>
  <si>
    <t>109R00725</t>
  </si>
  <si>
    <t>CARTUCHO DE TINTA XEROX 109R00747 NEGRO UNIDAD</t>
  </si>
  <si>
    <t>109R00747</t>
  </si>
  <si>
    <t>CARTUCHO DE TINTA XEROX 113R00663 NEGRO</t>
  </si>
  <si>
    <t>113R00663</t>
  </si>
  <si>
    <t>CARTUCHO DE TINTA XEROX 113R00671 NEGRO</t>
  </si>
  <si>
    <t>113R00671</t>
  </si>
  <si>
    <t>CARTUCHO DE TINTA XEROX 113R00723 CYAN</t>
  </si>
  <si>
    <t>113R00723</t>
  </si>
  <si>
    <t>CARTUCHO DE TINTA XEROX 113R00724 MAGENTA</t>
  </si>
  <si>
    <t>113R00724</t>
  </si>
  <si>
    <t>CARTUCHO DE TINTA XEROX 113R00726 NEGRO</t>
  </si>
  <si>
    <t>113R00726</t>
  </si>
  <si>
    <t>FUSOR XEROX 115R00060 220V UNIDAD</t>
  </si>
  <si>
    <t>115R00060</t>
  </si>
  <si>
    <t>FUSOR XEROX 115R00085 UNIDAD</t>
  </si>
  <si>
    <t>115R00085</t>
  </si>
  <si>
    <t>FUSOR XEROX PHASER 7400</t>
  </si>
  <si>
    <t>115R00038</t>
  </si>
  <si>
    <t>RECOLECTOR DE TONER XEROX 106R02624 UNIDAD</t>
  </si>
  <si>
    <t>106R02624</t>
  </si>
  <si>
    <t>TAMBOR DE IMPRESIÓN XEROX 013R00670 UNIDAD</t>
  </si>
  <si>
    <t>013R00670</t>
  </si>
  <si>
    <t>TAMBOR DE IMPRESIÓN XEROX 108R00775 CYAN UNIDAD</t>
  </si>
  <si>
    <t>108R00775</t>
  </si>
  <si>
    <t>TAMBOR DE IMPRESIÓN XEROX 108R00777 YELLOW UNIDAD</t>
  </si>
  <si>
    <t>108R00777</t>
  </si>
  <si>
    <t>TAMBOR DE IMPRESIÓN XEROX 113R00773 UNIDAD</t>
  </si>
  <si>
    <t>113R00773</t>
  </si>
  <si>
    <t>TAMBOR DE IMPRESIÓN XEROX PHASER 3052,3260 UNIDAD</t>
  </si>
  <si>
    <t>101R00474</t>
  </si>
  <si>
    <t>113R00670</t>
  </si>
  <si>
    <t>TAMBOR DE IMPRESIÓN XEROX PHASER 6120</t>
  </si>
  <si>
    <t>108R00691</t>
  </si>
  <si>
    <t>TAMBOR DE IMPRESIÓN XEROX WORKCENTRE 5020</t>
  </si>
  <si>
    <t>101R00432</t>
  </si>
  <si>
    <t>TAMBOR DE IMPRESIÓN XEROX WORKCENTRE 6400 NEGRO</t>
  </si>
  <si>
    <t>108R00774</t>
  </si>
  <si>
    <t>TAMBOR DE IMPRESIÓN XEROX WORKCENTRE 7220/7225 AMARILLO</t>
  </si>
  <si>
    <t>013R00658</t>
  </si>
  <si>
    <t>TAMBOR DE IMPRESIÓN XEROX WORKCENTRE 7220/7225 CIAN</t>
  </si>
  <si>
    <t>013R00660</t>
  </si>
  <si>
    <t>TAMBOR DE IMPRESIÓN XEROX WORKCENTRE 7220/7225 MAGENTA</t>
  </si>
  <si>
    <t>013R00659</t>
  </si>
  <si>
    <t>TONER XEROX 006R01160</t>
  </si>
  <si>
    <t>006R01160</t>
  </si>
  <si>
    <t>TONER XEROX 006R01175</t>
  </si>
  <si>
    <t>006R01175</t>
  </si>
  <si>
    <t>TONER XEROX 006R01177</t>
  </si>
  <si>
    <t>006R01177</t>
  </si>
  <si>
    <t>TONER XEROX 006R01219 UNIDAD</t>
  </si>
  <si>
    <t>006R01219</t>
  </si>
  <si>
    <t>TONER XEROX 006R01273</t>
  </si>
  <si>
    <t>006R01273</t>
  </si>
  <si>
    <t>TONER XEROX 006R01319</t>
  </si>
  <si>
    <t>006R01319</t>
  </si>
  <si>
    <t>TONER XEROX 006R01402 UNIDAD</t>
  </si>
  <si>
    <t>006R01402</t>
  </si>
  <si>
    <t>TONER XEROX 006R01573 BLACK UNIDAD</t>
  </si>
  <si>
    <t>006R01573</t>
  </si>
  <si>
    <t>TONER XEROX 106R00673</t>
  </si>
  <si>
    <t>106R00673</t>
  </si>
  <si>
    <t>TONER XEROX 106R00674</t>
  </si>
  <si>
    <t>106R00674</t>
  </si>
  <si>
    <t>TONER XEROX 106R00681</t>
  </si>
  <si>
    <t>106R00681</t>
  </si>
  <si>
    <t>TONER XEROX 106R01082</t>
  </si>
  <si>
    <t>106R01082</t>
  </si>
  <si>
    <t>TONER XEROX 106R01085</t>
  </si>
  <si>
    <t>106R01085</t>
  </si>
  <si>
    <t>TONER XEROX 106R01146</t>
  </si>
  <si>
    <t>106R01146</t>
  </si>
  <si>
    <t>TONER XEROX 106R01163</t>
  </si>
  <si>
    <t>106R01163</t>
  </si>
  <si>
    <t>TONER XEROX 106R01219</t>
  </si>
  <si>
    <t>106R01219</t>
  </si>
  <si>
    <t>TONER XEROX 106R01221</t>
  </si>
  <si>
    <t>106R01221</t>
  </si>
  <si>
    <t>TONER XEROX 106R01246</t>
  </si>
  <si>
    <t>106R01246</t>
  </si>
  <si>
    <t>TONER XEROX 106R01277</t>
  </si>
  <si>
    <t>106R01277</t>
  </si>
  <si>
    <t>TONER XEROX 106R01316 BLACK UNIDAD</t>
  </si>
  <si>
    <t>106R01316</t>
  </si>
  <si>
    <t>TONER XEROX 106R01317 CYAN UNIDAD</t>
  </si>
  <si>
    <t>106R01317</t>
  </si>
  <si>
    <t>TONER XEROX 106R01318 MAGENTA UNIDAD</t>
  </si>
  <si>
    <t>106R01318</t>
  </si>
  <si>
    <t>TONER XEROX 106R01374</t>
  </si>
  <si>
    <t>106R01374</t>
  </si>
  <si>
    <t>TONER XEROX 106R01443</t>
  </si>
  <si>
    <t>106R01443</t>
  </si>
  <si>
    <t>TONER XEROX 106R01444</t>
  </si>
  <si>
    <t>106R01444</t>
  </si>
  <si>
    <t>TONER XEROX 106R01445</t>
  </si>
  <si>
    <t>106R01445</t>
  </si>
  <si>
    <t>TONER XEROX 106R01446</t>
  </si>
  <si>
    <t>106R01446</t>
  </si>
  <si>
    <t>TONER XEROX 106R01474 UNIDAD</t>
  </si>
  <si>
    <t>106R01474</t>
  </si>
  <si>
    <t>TONER XEROX 106R01526</t>
  </si>
  <si>
    <t>106R01526</t>
  </si>
  <si>
    <t>TONER XEROX 106R01572 UNIDAD</t>
  </si>
  <si>
    <t>106R01572</t>
  </si>
  <si>
    <t>106R01601</t>
  </si>
  <si>
    <t>106R01602</t>
  </si>
  <si>
    <t>TONER XEROX 106R01603</t>
  </si>
  <si>
    <t>106R01603</t>
  </si>
  <si>
    <t>106R01604</t>
  </si>
  <si>
    <t>TONER XEROX 106R01631</t>
  </si>
  <si>
    <t>106R01631</t>
  </si>
  <si>
    <t>TONER XEROX 106R01632</t>
  </si>
  <si>
    <t>106R01632</t>
  </si>
  <si>
    <t>TONER XEROX 106R01633</t>
  </si>
  <si>
    <t>106R01633</t>
  </si>
  <si>
    <t>TONER XEROX 106R01634 UNIDAD</t>
  </si>
  <si>
    <t>106R01634</t>
  </si>
  <si>
    <t>TONER XEROX 106R02234</t>
  </si>
  <si>
    <t>106R02234</t>
  </si>
  <si>
    <t>106R02235</t>
  </si>
  <si>
    <t>TONER XEROX 106R02611 YELLOW PACK DOS UNIDADES</t>
  </si>
  <si>
    <t>106R02611</t>
  </si>
  <si>
    <t>TONER XEROX 106R02732 UNIDAD</t>
  </si>
  <si>
    <t>106R02732</t>
  </si>
  <si>
    <t>TONER XEROX 106R02752 CYAN UNIDAD</t>
  </si>
  <si>
    <t>106R02752</t>
  </si>
  <si>
    <t>TONER XEROX 106R02763 BLACK UNIDAD</t>
  </si>
  <si>
    <t>106R02763</t>
  </si>
  <si>
    <t>TONER XEROX 108R00697</t>
  </si>
  <si>
    <t>108R00697</t>
  </si>
  <si>
    <t>TONER XEROX 108R00971 CYAN UNIDAD</t>
  </si>
  <si>
    <t>108R00971</t>
  </si>
  <si>
    <t>TONER XEROX 108R01151 UNIDAD DE IMAGEN BLACK UNIDAD</t>
  </si>
  <si>
    <t>108R01151</t>
  </si>
  <si>
    <t>TONER XEROX 109R00639</t>
  </si>
  <si>
    <t>109R00639</t>
  </si>
  <si>
    <t>TONER XEROX 109R00783 UNIDAD</t>
  </si>
  <si>
    <t>TONER XEROX 113R00668</t>
  </si>
  <si>
    <t>113R00668</t>
  </si>
  <si>
    <t>TONER XEROX 113R00692</t>
  </si>
  <si>
    <t>113R00692</t>
  </si>
  <si>
    <t>TONER XEROX 113R00693</t>
  </si>
  <si>
    <t>113R00693</t>
  </si>
  <si>
    <t>TONER XEROX 113R00695</t>
  </si>
  <si>
    <t>113R00695</t>
  </si>
  <si>
    <t>TONER XEROX 113R00726</t>
  </si>
  <si>
    <t>UNIDAD DE TRANSFERENCIA</t>
  </si>
  <si>
    <t>UNIDAD DE TRANSFERENCIA XEROX 001R00613 TRABNSFER BELT CLEANER UNIDAD</t>
  </si>
  <si>
    <t>001R00613</t>
  </si>
  <si>
    <t>UNIDAD DE TRANSFERENCIA XEROX 008R13086 TRANSFER ROLL UNIDAD</t>
  </si>
  <si>
    <t>008R13086</t>
  </si>
  <si>
    <t>BRAZALETES PARA IMPRESIÓN</t>
  </si>
  <si>
    <t>BRAZALETES PARA IMPRESIÓN ZEBRA Z-BAND DIRECT ADULTO BLANCO - CARTRIDGE 200 6 UNIDADES</t>
  </si>
  <si>
    <t>10006995K</t>
  </si>
  <si>
    <t>CINTA PARA IMPRESORA ZEBRA 02000BK11045 UNIDAD</t>
  </si>
  <si>
    <t>02000BK11045</t>
  </si>
  <si>
    <t>CINTA PARA IMPRESORA ZEBRA 05319GS11007 UNIDAD</t>
  </si>
  <si>
    <t>05319GS11007</t>
  </si>
  <si>
    <t>CINTA PARA IMPRESORA ZEBRA 800033-801 UNIDAD</t>
  </si>
  <si>
    <t>800033-801</t>
  </si>
  <si>
    <t>CINTA PARA IMPRESORA ZEBRA RESINA 110X74 (06200GS11007) UNIDAD</t>
  </si>
  <si>
    <t>06200GS11007 </t>
  </si>
  <si>
    <t>CINTA PARA IMPRESORA ZEBRA RESINA 110X74 5 ROLLOS</t>
  </si>
  <si>
    <t>06000GS11007</t>
  </si>
  <si>
    <t>CINTA PARA IMPRESORA ZEBRA ZXP3 800033-840 YMCKO UNIDAD</t>
  </si>
  <si>
    <t>800033-840</t>
  </si>
  <si>
    <t>ARRIENDO IMPRESORA COSTO FIJO + VARIABLE</t>
  </si>
  <si>
    <t xml:space="preserve">ARRIENDO IMPRESORA COSTO FIJO + VARIABLE - AJUSTE ESTIMACION HOJAS B/N </t>
  </si>
  <si>
    <t xml:space="preserve">ARRIENDO IMPRESORA COSTO FIJO + VARIABLE - AJUSTE ESTIMACION HOJAS COLOR </t>
  </si>
  <si>
    <t>IMPRESORA INYECCIÓN DE TINTA OFFICEJET 7740 AIO (FORMATO ANCHO), FUNCIONES: IMPRESIÓN, COPIA, ESCANEADO, FAX, CICLO DE TRABAJO (MENSUAL, A4): HASTA 30.000 PÁGINAS, NÚMERO DE CARTUCHOS DE IMPRESIÓN: 4 (1 DE CADA COLOR: NEGRO, CIAN, MAGENTA Y AMARILLO), DIMENSIONES MÍNIMAS (ANCHO X LARGO X ALTO): 584 X 466,9 X 383,3 MM, PESO: 19,5 KG.</t>
  </si>
  <si>
    <t>IMPRESORA INYECCIÓN DE TINTA HP OFFICEJET 7110, P/N: CR768A</t>
  </si>
  <si>
    <t>IMPRESORA FOTOGRÁFICA A3+ CON EL NUEVO SISTEMA DE TINTAS LUCIA DE 10 COLORES A BASE DE PIGMENTOS, CUENTA CON TRES TINTAS NEGRAS PARA LOGRAR IMPRESIONES MONOCROMÁTICAS SORPRENDENTES Y EL SISTEMA CHROMA OPTIMIZER PARA GARANTIZAR QUE LAS TINTAS SE FIJEN DE FORMA PAREJA EN EL PAPEL, LO CUAL REDUCE EL METAMARISMO Y EL EFECTO DE BRONCEADO. DEBIDO A QUE LAS TINTAS LUCIA SON ELABORADAS A BASE DE PIGMENTOS, LAS IMPRESIONES TENDRÁN UNA DURACIÓN ASOMBROSA DE HASTA 200 AÑOS, RESISTENCIA AL AIRE DE 50 AÑOS Y UNA VIVACIDAD FOTOGRÁFICA FENOMENAL.  10 COLORES, TANQUES DE TINTA INDIVIDUALES, 4800X2400PPP , 7.680 BOQUILLAS. MICROGOTAS DE 4 PL, VELOCIDAD PARA FOTOGRAFIAS  APROX 3 MIN 55S TAMAÑO A3+. IMPRESIÓN SIN BORDES, CONEXIÓN USB 2.0 HI SPEED. • CONEXIÓN INALÁMBRICA, WI-FI. • COMPATIBLE CON AIRPRINT. PUERTO ETHERNET PARA CONEXIÓN EN RED. BANDEJA DVD/CD: 1 DVD/CD/BLU-RAY IMPRIMIBLE. IMPRESIONES EN ESCALA DE GRISES DE ALTA CALIDAD CON 3 TINTAS MONOCROMO. BANDEJA POSTERIOR: PAPEL NORMAL DE 64 A 105 G/</t>
  </si>
  <si>
    <t>RESOLUCIÓN DE IMPRESIÓN COLOR: HASTA 4800 X 1200 DPI   B/N: HASTA 600 X 600 DPI  DIMENSIONES (LARGO X FONDO X ALTO) 426 X 235 X 134 MM  VELOCIDAD IMPRESIÓN B&amp;N HASTA 8.0 IPM  TIPOS DE PAPEL PAPEL NORMAL  SOBRES (DL, COM10)  CANON FOTOGRÁFICO BRILLO II (PP-201)  CANON BRILLO  GRAMAJE MAX. SOPORTADO PAPEL NORMAL: 64 - 105 G/M²  PAPEL FOTOGRÁFICO DE CANON HASTA 275 G/M² (PP-201)  IMPRESIÓN SIN BORDES NO DISPONIBLE  VELOCIDAD IMPRESIÓN COLOR HASTA 4.0 IPM  TAMAÑOS DE PAPEL PAPEL NORMAL, A4, A5, B5, LTR, LGL  PAPEL FOTOGRÁFICO: 13 X 18 CM, 10 X 15 CM  CARGA DE PAPEL MÁXIMA MÁX. 60 HOJAS DE PAPEL NORMAL  MÁX. 10 HOJAS DE PAPEL FOTOGRÁFICO  INTERFAZ USB 2.0 DE ALTA VELOCIDAD  PESO PESO APROX. 2,3 KG</t>
  </si>
  <si>
    <t>IMPRESORA PORTÁTIL EPSON WORKFORCE WF-100 (C11CE05302). IMPRESORA PORTÁTIL ULTRA PEQUEÑA Y LIVIANA, CONEXIÓN INALÁMBRICA Y WI-FI DIRECT® INCORPORADAS, TINTAS DURADERAS DE SECADO RÁPIDO.</t>
  </si>
  <si>
    <t xml:space="preserve">IMPRESORA DE TINTA L575 COLOR WIFI FUNCIONES COPIADORA/FAX/IMPRESORA/ESCÁNE  CAPACIDAD 100HJS 5760 X 1440 DPI / PESO 6,30 KG / MODELO DE ESCRITORIO COLOR NEGRO </t>
  </si>
  <si>
    <t>IMPRIMA Y COMPARTA RÁPIDAMENTE LOS MOMENTOS ESPECIALES - EN FIESTAS, BODAS, EXCURSIONES, EVENTOS Y MÁS - CON LA IMPRESORA FOTOGRÁFICA COMPACTA Y PORTÁTIL PICTUREMATE PM-525. ESTA IMPRESORA LIGERA OFRECE HERMOSAS FOTOS SIN BORDES DE 10 X 15 CM 4 "X 6" Y 13 X 18 CM 5 "X 7". IMPRIMA EN CUALQUIER LUGAR Y MOMENTO, DENTRO O FUERA DE SU CASA U OFICINA, UTILIZANDO LA TARJETA DE MEMORIA DE SU CÁMARA DIGITAL SIN NECESITAR UNA PC, O DE MANERA INALÁMBRICA DESDE SU IPAD®, IPHONE®, TABLETA O SMARTPHONE CON WI-FI DIRECT®. LA PM-525 IMPRIME FOTOS DE 10 X 15 CM 4 "X 6" EN TAN SÓLO 36 SEGUNDOS. DISFRUTE DE FOTOGRAFÍAS HERMOSAS Y BRILLANTES O MATE CON COLORES INTENSOS, Y TONOS DE PIEL NATURALES, RESISTENTES AL AGUA, RAYONES, MANCHAS Y DECOLORACIÓN, QUE DURARÁN POR GENERACIONES.</t>
  </si>
  <si>
    <t>IMPRESORA L1800 SISTEMA CONTINUO ORIGINAL EPSON FORMATO A3, CHORRO DE TINTA  A3  5.760 X 1.440 PPP  HASTA 15 PPM (MONOCROMO) / HASTA 15 PPM (COLOR)  CAPACIDAD: 100 HOJAS  USB 2.0</t>
  </si>
  <si>
    <t>IMPRESORA LÁSER PROFESIONAL, CON UNA VELOCIDAD DE IMPRESIÓN DE HASTA 40 PÁGINAS POR MINUTO, EN BLANCO Y NEGRO. PERMITE LA IMPRESIÓN A DOBLE CARA AUTOMÁTICA, TIENE CAPACIDAD PARA 250 HOJAS DE PAPEL Y CONEXIÓN ETHERNET. IDEAL PARA USO COMPARTIDO POR PEQUEÑOS GRUPOS DE TRABAJO.</t>
  </si>
  <si>
    <t>HP LJ PRO 400 COLOR M452DN 28PPM RED DUPLEXCAPACIDAD: 300 PAGES, GIGABIT LAN,AUTOMATIC DUPLEXING</t>
  </si>
  <si>
    <t>HP LASERJET ENTERPRISE M506DN PRINTER. MONOCROMATICA</t>
  </si>
  <si>
    <t xml:space="preserve">HP COLOR LASERJET ENT M553DN PRNTR  </t>
  </si>
  <si>
    <t xml:space="preserve">IMPRESORA LASER XEROX PHASER 3260V DNIH, COLOR O MONOCROMO: BLANCO Y NEGRO, TIPO DE CONEXIÓN: USB, ETHERNET, TAMAÑO MÁXIMO DE PAPEL ESTÁNDAR: JURÍDICO, CICLO DE TRABAJO: 30,000 PÁGINAS POR MES, CAPACIDAD DE ENTRADA: 250 + 1 HOJAS. </t>
  </si>
  <si>
    <t>IMPRESORA MATRIZ DE PUNTOS OKIDATA MICROLINE-320 TURBO, P/N: 62411601</t>
  </si>
  <si>
    <t>BROTHER MFC-L6700DW - MULTIFUNCIONAL LÁSER BLANCO Y NEGRO. PUERTO: USB 2.0, VELOCIDAD BLANCO Y NEGRO: 48,0 PPM, DÚPLEX, CONECTIVIDAD DE RED: ETHERNET, WI-FI. FUNCIONES ADICIONALES: COPIADORA, ESCÁNER,FAX.</t>
  </si>
  <si>
    <t>BROTHER MFC-L6900DW - MULTIFUNCIONAL LÁSER BLANCO Y NEGRO. PUERTO: USB 2.0, VELOCIDAD BLANCO Y NEGRO: 52,0 PPM, DÚPLEX, CONECTIVIDAD DE RED: ETHERNET, NFC,WI-FI. FUNCIONES ADICIONALES: COPIADORA, ESCÁNER,FAX.</t>
  </si>
  <si>
    <t>IMPRESORA, COPIADORA, ESCÁNER Y FAX DE DOCUMENTOS DE HASTA 11" X 17". IDEAL PARA LA EMPRESA Y GRUPOS DE TRABAJO QUE UTILIZAN VARIOS TIPOS Y TAMAÑOS DE PAPEL, ESTE MULTIFUNCIONAL CON CONECTIVIDAD EN RED INALÁMBRICA AYUDA A AUMENTAR LA PRODUCTIVIDAD GRACIAS A LA IMPRESIÓN AUTOMÁTICA POR AMBAS CARAS DEL PAPEL Y LA IMPRESIÓN Y EL ESCANEADO MEDIANTE DISPOSITIVOS MÓVILES. VIENE ADEMÁS CON UNA GARANTÍA LIMITADA DE 2 AÑOS Y ASISTENCIA TELEFÓNICA DURANTE LA VIDA ÚTIL DE LA MÁQUINA.</t>
  </si>
  <si>
    <t>IMPRESORA MULTIFUNCION COLOR LASERJET ENTERPRISE MFP M681DH, VELOCIDAD DE IMPRESION HASTA 50PPM, TECNOLOGIA DE IMPRESION LASER, CALIDAD DE IMPRESION HASTA 1200X1200DPI, PANTALLA TACTIL 8" CON ANGULO AJUSTABLE, CONECTIVIDAD MOVIL HP EPRINT, APPLE PRINT, GOOGLE CLOUD PRINT 2.0, CONECTIVIDAD ESTANDAR USB ALTA VELOCIDAD, ETHERNET 10/100/1000T, BANDEJA DE ENTRADA DE 500 HOJAS, BANDEJA MULTIUSO DE 100 HOJAS.</t>
  </si>
  <si>
    <t>IMPRESORA MULTIFUNCION HP M631DN MONOCROMATICA, IMPRIME, COPIA Y ESCANEA, VELOCIDAD DE IMPRESION 55PPM, CALIDAD DE IMPRESION EN NEGRO HASTA 1200X1200DPI, PANTALLA TACTIL COLOR DE 8" CON ANGULO AJUSTABLE, CONECTIVIDAD MOVIL HP EPRINT, APPLE AIRPRINT, GOOGLE CLOUD PIRNT 2.0. CONECTIVIDAD ESTANDAR USB DE ALTA VELOCIDAD Y ETHERNET 10/100/1000T, IMPRESION A DOBLE CARA AUTOMATICA, BANDEJA DE ENTRADA DE 550 HOJAS, ALIMENTADOR MULTIUSO DE 100 HOJAS.</t>
  </si>
  <si>
    <t>HP LASERJET PRO MFP M521DN PRINTER, FAX/FOTOCOPIADORA/IMPRESORA/ESCÁNER, USB 2.0, GIGABIT LAN, HOST USB.</t>
  </si>
  <si>
    <t>CANON PIXMA E402 - P.N.:8991B030. RESOLUCIÓN DE IMPRESIÓN: COLOR  HASTA 4800 X 600 DPI B/N 600 X 600 DPITAMAÑOS DE PAPEL: A4, A5, B5, 10 X 15CM, 13 X 18CM, CARTA, OFICIO, SOBRES U.S. 10COMPTABILIDAD DE PAPEL: COMÚN, BRILLOSO, SOBRES.FINE: PRESENTA LA TECNOLOGÍA FULL-PHOTOLITHOGRAPHY INKJET NOZZLE ENGINEERING FINE, CUYO CABEZAL DE IMPRESIÓN YA PATENTADO DISPARA GOTITAS DE TINTA TAN PEQUEÑAS COMO 2 PL.SISTEMA DE TINTAS HÍBRIDO: COMBINA LA TINTA DE PIGMENTO NEGRO Y DE COLOR PARA BRINDAR UN TEXTO NITIDO Y FOTOGRAFÍAS HERMOSAS.IMPRESIÓN RÁPIDA DE DOCUMENTOS Y DE PÁGINAS WEB: IMPRIMA DOCUMENTOS Y PÁGINAS DE LA WEB A VELOCIDADES RÁPIDAS DE APROXIMADAMENTE 8.0 IMÁGENES POR MINUTO IPM EN NEGRO Y APROXIMADAMENTE 4.0 IMÁGENES POR MINUTO IPM EN COLOR.RESOLUCIÓN DE ESCANEO: PRODUCE IMPRESIONANTES ESCANEOS DE HASTA 600 X 1200 DPI CON UNA PROFUNDIDAD DE COLORES VIBRANTES DE HASTA 48 BITS.4 SISTEMA DE CARTUCHO DE COLOR.</t>
  </si>
  <si>
    <t>LA IMPRESORA PIXMA G3100 ES SORPRENDENTEMENTE CONVENIENTE Y PRESENTA DIFERENTES ALTERNATIVAS DE IMPRESIÓN INALÁMBRICA. NEGRO APROX. 8.8 IPM, COLOR APROX. 5.0 IPM.</t>
  </si>
  <si>
    <t>IMPRESORA MULTIFUNCIONAL IMAGERUNNER C1325IF</t>
  </si>
  <si>
    <t>MULTIFUNCIÓNAL CANON ADV IMAGE RUNNER ADVANCE 500I (VENTA)</t>
  </si>
  <si>
    <t>IMPRESORA MULTIFUNCIONAL IR ADV 400I</t>
  </si>
  <si>
    <t>IMPRESORA MULTIFUNCIÓN CANON IMAGERUNNER 1730I, P/N: 4745B007AA</t>
  </si>
  <si>
    <t>IMPRESORA MULTIFUNCIÓN CANON IMAGERUNNER 2525, P/N: 2834B003AA</t>
  </si>
  <si>
    <t>IMPRESORA MULTIFUCIONAL INALÁMBRICA EPSON ECOTANK L495 A COLOR CON COPIADORA Y ESCÁNER - LA MULTIFUNCIONAL INALÁMBRICA ECOTANK® L495 REVOLUCIONA LA ECONOMÍA Y PRODUCTIVIDAD EN LOS HOGARES ACTIVOS Y PEQUEÑAS EMPRESAS. CON EL SISTEMA ORIGINAL DE TANQUE DE TINTA, CON ALTÍSIMO RENDIMIENTO, PODRÁS IMPRIMIR SIN EL ESTRESS DE CAMBIAR CARTUCHOS. IMPRIME HASTA 7500 PÁGINAS A COLOR O 4500 PÁGINAS EN NEGRO CON CALIDAD PROFESSIONAL Y ALTA VELOCIDAD. IMPRIME CIENTOS DE PROYECTOS ESCOLARES, DOCUMENTOS, FOTOS, Y TODO LO QUE QUIERAS, CON CALIDAD Y RAPIDEZ. INCLUYE SOLUCIÓN COMPLETA EN CONECTIVIDAD INALÁMBRICA, PARA IMPRIMIR DESDE SMARTPHONES Y TABLETAS, Y WI-FI DIRECT® PARA IMPRIMIR DE MANERA INALÁMBRICA SIN ENRUTADOR. LA PANTALLA LCD A COLOR FACILITA SUS FUNCIONES SIN NECESIDAD DE PC. IMPRIME MÁS DESDE CUALQUIER LUGAR CON ECONOMÍA.</t>
  </si>
  <si>
    <t>IMPRESORA MULTIFUNCION COLOR ECOTANK L606, VELICIDAD DE IMPRESION 33PPM B/N Y 20PPM COLOR, CAPACIDAD DE ENTRADA DE PAPEL 150 HOJAS</t>
  </si>
  <si>
    <t>IMPRESORA MULTIFUNCION EPSON L1455, VELOCIDAD DE IMPRESION NEGRO 18PPM, COLOR 10PPM, TECNOLOGIA ECOTANK DE 4 COLORES CON RENDIMIENTO DE HAS 6.500 PAGINAS, CARGA DE PAPEL DOS ALIMENTADORES DE 200 HOJAS + 1 ALIMENTADOR POSTERIOR. CONEXION INALAMBRICA 802.11B/G/N</t>
  </si>
  <si>
    <t>IMPRESORA, COPIADORA, ESCÁNER, FAX Y CORREO ELECTRÓNICOESCANEE HASTA 600 X 600 PPP EN BLANCO Y NEGRO Y COLORIDEAL PARA USO INDIVIDUAL Y GRUPOS DE TRABAJO PEQUEÑOSIMPRESIÓN AUTOMÁTICA A DOS CARASWI-FI INTEGRADAVELOCIDAD: HASTA 28 PPM</t>
  </si>
  <si>
    <t>IMPRESORA MULTIFUNCIÓN B/N. VELOCIDAD DE IMPRESIÓN: 52 PPM.FUNCIONES DE COPIADORA, IMPRESORA, ESCÁNER Y FAX.DÚPLEX AUTOMÁTICO.1 BANDEJA  DE PAPEL PARA 500 HOJAS  + 100 HOJAS POR BYPASS.TAMAÑO MÁXIMO DE PAPEL 8,5 X 14 Y HASTA 220 G/M2. A4ARDF DE 75 HOJAS.MEMORIA RAM 2 GB Y DISCO DURO 320 GB.RESOLUCIÓN DE IMPRESIÓN 1200 X 1200 DPI.VELOCIDAD DE ESCANEO 62 B/N Y 42 COLOR.POSTSCRIPT3. PANEL INTELIGENTE TÁCTIL DE 10,1”USB 2.0 ESTÁNDAR</t>
  </si>
  <si>
    <t>IMPRESORA MULTIFUNCIONAL, 40 PAGINAS POR MINUTO, ESCANER COLOR, IMPRESION Y COPIADO MONOCROMATICO, 1 BANDEJA DE 550 HOJAS CARTA, 2 GB RAM, HDD 250 GB, CALIDAD DE IMPRESION 1200 X 1200 DPI, IMPRESION DESDE PENDRIVE O TARJETA SD JPG, PDF, CONECTIVIDAD LAN, USB, PROCESADOR INTEL ATOM PROCESSOR BAY TRAIL: 1,46 GHZ, ALIMENTADOR AUTOMATICO DE DOCUMENTOS PARA 50 ORIGINALES.</t>
  </si>
  <si>
    <t>IMPRESORA TERMICA.</t>
  </si>
  <si>
    <t>OFRECEN UNA CALIDAD DE IMPRESIÓN INIGUALABLE DE CÓDIGOS DE BARRAS, TEXTO Y GRÁFICOS EN ETIQUETAS, FACTURAS Y COMPROBANTES DE EMPAQUE. ESTAS IMPRESORAS, DISEÑADAS PARA SOBREVIVIR EN LOS ENTORNOS INDUSTRIALES MÁS HOSTILES, OFRECEN UN RENDIMIENTO CONSTANTE EN OPERACIONES DE MISIÓN CRÍTICA LAS 24 HORAS DEL DÍA, LOS 7 DÍAS DE LA SEMANA.  MÉTODOS DE IMPRESIÓN: TÉRMICA DIRECTA  Y TRANSFERENCIA TÉRMICA.  RESOLUCIÓN: 203 DPI (8 PUNTOS POR MM).  MEMORIA: FLASH DE 128 MB, RAM DE 128 MB.  ANCHO DE IMPRESIÓN: 104 MM.  LONGITUD DE IMPRESIÓN: 3988 MM.  VELOCIDAD DE IMPRESIÓN: 152 MM POR SEGUNDO  SENSORES DE SUMINISTROS: REFLEXIVOS, TRANSMISIBLES  CONEXIÓN: USB Y SERIAL.</t>
  </si>
  <si>
    <t>UNA SOLUCIÓN DE IMPRESIÓN RÁPIDA, CONFIABLE Y FÁCIL DE USAR, IDEAL PARA APLICACIONES DE VOLUMEN MEDIANO QUE REQUIEREN MÍNIMA CAPACITACIÓN DEL USUARIO Y EXCELENTE CALIDAD DE IMPRESIÓN. OFRECE CARACTERÍSTICAS AVANZADAS, MAYORES VELOCIDADES DE IMPRESIÓN Y OPCIONES DE SUMINISTROS DE ALTA CAPACIDAD.  TRANSFERENCIA TÉRMICA MEDIANTE SUBLIMACIÓN DE TINTA DIRECTAMENTE EN LA TARJET.  IMPRESIÓN A TODO COLOR O MONOCROMÁTICA.  IMPRESIÓN DE UN SOLO LADO Y DE AMBOS LADOS.  700 CPH, MONOCROMÁTICO, DE UN SOLO LADO.  180 CPH, DE UN SOLO LADO, YMCKO.  140 CPH, DE AMBOS LADOS, YMCKOK.  IMPRESIÓN DE BORDE A BORDE EN MATERIAL CR-80 ESTÁNDAR.  CALIBRACIÓN AUTOMÁTICA DE LA CINTA.  CONECTIVIDAD USB.  CONTROLADORES DE MICROSOFT WINDOWS CERTIFICADOS.  RESOLUCIÓN DE IMPRESIÓN DE 300 DPI (11,8 PUNTOS POR MM).</t>
  </si>
  <si>
    <t>IMPRESORA TERMICA DE TARJETAS DE PVC SINGLE, UNA CARA DE LA TARJETA CON CODIFICADOR DE BANDA MAGNETICA</t>
  </si>
  <si>
    <t>IMPRESORA TERMICATM-T20II-USB/SERIAL / NEGRA</t>
  </si>
  <si>
    <t xml:space="preserve">IMPRESORA DE CHEQUE TM U295 (NP C31C163272 ), CON FUENTE DE PODER TM (NP C825343) </t>
  </si>
  <si>
    <t>EL MODELO ADVANCED ES PARA APLICACIONES QUE NECESITAN COMUNICACIONES DE REDES, MAYOR VELOCIDAD DE IMPRESIÓN, O ESPECIAL COMPATIBILIDAD DE MEDIOS . LOS MODELO ADVANCED INCLUYE TODAS LAS CARACTERÍSTICAS Y OPCIONES DE LA BASIC, ADEMÁS DE QUE INCLUYE PARALELO Y PUERTOS DE COMUNICACIONES ETHERNET.</t>
  </si>
  <si>
    <t>SATISFACE LAS NECESIDADES DEL CÓDIGO DE BARRAS. USB Y SERIE PUERTOS SE INCLUYEN COMO ESTÁNDAR CARACTERÍSTICAS. 300DPI OPCIONAL, TRANSFERENCIA TÉRMICA Y LA ETIQUETA PELADOR ESTÁN TAMBIÉN DISPONIBLES. (USB 2.0, SERIAL RS232, DIMENSIONES 8.01”W X 7.36”H X 11.10”D (203.5MM X187MM X 282MM)).-</t>
  </si>
  <si>
    <t>IMPRESORA TERMICA DINON TM-T80 USB/SERIAL/RED</t>
  </si>
  <si>
    <t>IMPRIMA, ESCANEE, COPIE Y COMPARTA: MFP WI-FI DE 36 PULGADAS ROBUSTA Y COMPACTA PARALA OFICINA Y LA CONSTRUCCIÓN</t>
  </si>
  <si>
    <t>PLOTTER MULTIFUNCIONAL HP DESIGNJET T2530</t>
  </si>
  <si>
    <t>PLOTTER MULTIFUNCIONAL HP DESIGNJET T2530 PS</t>
  </si>
  <si>
    <t xml:space="preserve">IMAGEPROGRAF IPF785 MFP M40 </t>
  </si>
  <si>
    <t>EXPERT EX-52LXIMPULSADO POR UN SISTEMA SERVO CONTROLADO DIGITALMENTE, EL EXPERT PRO PRODUCE LLAMATIVOS GRÁFICOS CON UN MÁXIMO DE 23,62 IPS 600 MM/SEC EN VELOCIDAD DE CORTE, 400G DE FUERZA DE CORTE Y CINCO METROS 16,4 PIES DE CAPACIDAD DE TRAYECTORIA. EXPERT PRO ESTÁ DISPONIBLE EN DOS TAMAÑOS, 60 CM DE 24 PULGADAS Y 132 CM 52 PULGADAS Y ES LA MEJOR OPCIÓN PARA LOS USUARIOS AVANZADOS PARA TRABAJAR CON APLICACIONES DE CORTE VECTORIAL. SU VERSATILIDAD ESTABLECE UN NUEVO PUNTO DE REFERENCIA A VALORAR, OFRECIENDO UNA ALTA PRECISIÓN Y FIABILIDAD A UN PRECIO INCREÍBLEMENTE ASEQUIBLE.</t>
  </si>
  <si>
    <t xml:space="preserve">ROTULADORA INDUSTRIAL DE ESCRITORIO CON CONECTIVIDAD WIFI Y USB. </t>
  </si>
  <si>
    <t>ZT230. PRINTER TRANSFER THERMAL. ZT230. 4-INCH. 203DPI. SERIAL/USB. ZPL. ARRIENDO POR 36 MESES, NO INCLUYE SUMINISTROS.</t>
  </si>
  <si>
    <t>ARRIENDO COSTO FIJO + VARIABLE TERMICA ZEBRA GC SERIES GC-420 ARRIENDO 36 MESES</t>
  </si>
  <si>
    <t xml:space="preserve">ARRIENDO COSTO FIJO + VARIABLE DE IMPRESORA TERMICA ZEBRA HC100 VALOR MENSUAL 36 MESES </t>
  </si>
  <si>
    <t>HL-L5100DN IMPRESORA LÁSER PROFESIONAL, CON UNA VELOCIDAD DE IMPRESIÓN DE HASTA 40 PAGINAS POR MINUTO, EN BLANCO Y NEGRO. PERMITE LA IMPRESIÓN A DOBLE CARA AUTOMÁTICA, TIENE CAPACIDAD PARA 250 HOJAS DE PAPEL Y CONEXIÓN ETHERNET. IDEAL PARA USO COMPARTIDO POR PEQUEÑOS GRUPOS DE TRABAJO.</t>
  </si>
  <si>
    <t xml:space="preserve">IMPRESORA A COLOR LÁSER,HASTA 28 PPM EN NEGRO Y COLOR, 600 X 600 DPI, HASTA 38.400 X 600 DPI MEJORADA, 256 MB RAM,  1,2GHZ, HASTA 50.000 PÁGINAS </t>
  </si>
  <si>
    <t>ARRIENDO IMPRESORA COSTO FIJO+VARIABLE MULTIFUNCIÓN CANON IRC-1335IF POR 36 MESES</t>
  </si>
  <si>
    <t>ARRIENDO IMPRESORA COSTO FIJO+VARIABLE MULTIFUNCIÓN CANON IMAGE RUNNER C350IF POR 12 MESES</t>
  </si>
  <si>
    <t>ARRIENDO IMPRESORA COSTO FIJO+VARIABLE MULTIFUNCIÓN CANON IMAGE RUNNER C350IF POR 24 MESES</t>
  </si>
  <si>
    <t>ARRIENDO IMPRESORA COSTO FIJO+VARIABLE MULTIFUNCIÓN CANON IMAGERUNNER 1435IF  POR 12 MESES</t>
  </si>
  <si>
    <t>ARRIENDO IMPRESORA COSTO FIJO+VARIABLE MULTIFUNCIÓN CANON IMAGERUNNER 1435IF  POR 36 MESES</t>
  </si>
  <si>
    <t>FOTOCOPIADORA CANON MODELO IR-350 ADV COLOR</t>
  </si>
  <si>
    <t>FOTOCOPIADORA MULTIFUNCIONAL CANON MODELO IR-1730 CON UNA BANDEJA MANUAL Y UNA BANDEJA AUTOMATICA</t>
  </si>
  <si>
    <t>ARRIENDO IMPRESORA COSTO FIJO+VARIABLE MULTIFUNCIÓN CANON ADV IMAGE RUNNER C350 POR 36 MESES</t>
  </si>
  <si>
    <t>VELOCIDAD DE IMPRESIÓN (MÁXIMA): 300 MM/SEG GRÁFICOS Y TEXTO.TAMAÑO PAPEL: (79.5 ± 0.5 (ANCHO) X 83MM) DIÁMETRO.INTERFASE: USB INCORPORADA + OTRA SELECCIÓN: SERIAL RS-232C, PARALELA IEEE-1284, USB DEALTA VELOCIDAD, POWERED USB, ETHERNET 10/100BASE-T/TX, O UNA INTERFASE CONNECT-IT(SOLO UNA INTERFASE PUEDE SER USADA A LA VEZ.)PART NUMBER:C31CA85084</t>
  </si>
  <si>
    <t>ARRIENDO IMPRESORA COSTO FIJO+VARIABLE MULTIFUNCIÓN XEROX WC5865C FE POR 36 MESES</t>
  </si>
  <si>
    <t>BANDEJA DE ENTRADA PARA 250 HOJAS COLOR NEGRO. COMPATIBLE CON DCP-L5500DN / HL-L5000D / HL-L5100DN / HL-L5200DW / MFC-L5700DN / MFC-L5750DW.</t>
  </si>
  <si>
    <t>BANDEJA ADICIONAL PARA FOTOCOPIADORA CANON IR ADV 400I/500I</t>
  </si>
  <si>
    <t>BANDEJA ADICIONAL PARA FOTOCOPIADORA CANON IR-1024/N/IF</t>
  </si>
  <si>
    <t>BANDEJA PARA IMPRESORA COMPATIBLE CON MODELOS RICOH MP 501SPF/MP 601SPF(500 X 1)</t>
  </si>
  <si>
    <t>CAPACIDAD: 500 HOJAS. COMPATIBLE CON SP4510DN/ SP4520DN/ MP 401SPF</t>
  </si>
  <si>
    <t>BANDEJA CON CAPACIDAD PARA 250 HOJAS. COMPATIBLE CON MP401 Y SP 4510/4520.</t>
  </si>
  <si>
    <t>MESA GABINETE PARA FOTOCOPIADORA CANON IR-1730/50</t>
  </si>
  <si>
    <t>LAS PULSERAS DE IMPRESIÓN TÉRMICA Z-BAND DE ZEBRA DE POLIPROPILENO LE PERMITEN IMPRIMIR INFORMACIÓN Y CÓDIGOS DE BARRAS DIRECTAMENTE EN LAS PULSERAS. YA SEA PARA IDENTIFICACIÓN DE PACIENTES O CONTROLES DE ACCESO. SON DURADERAS, ECONÓMICAS Y CÓMODAS.</t>
  </si>
  <si>
    <t>CABEZAL DE IMPRESIÓN HP 729 KIT DE REEMPLAZO.COMPATIBLE CON MODELOS HP DESIGNJET T730  /  HP DESIGNJET T830</t>
  </si>
  <si>
    <t>CABEZAL AMARILLO PARA PLOTTER HP DESIGNJET T7100</t>
  </si>
  <si>
    <t>CABEZAL DE MANTENIMIENTO PARA PLOTTER HP DESIGNJET T7100</t>
  </si>
  <si>
    <t>CABEZAL GRIS Y GRIS OSCURO PARA PLOTTER HP DESIGNJET T7102 GRAY AND DARK GRAY DESIGNJET PRINTHEAD</t>
  </si>
  <si>
    <t>CABEZAL MAGENTA PARA PLOTTER HP DESIGNJET T7100 HP 761 MAGENTA AND CYAN DESIGNJET PRINTHEAD</t>
  </si>
  <si>
    <t>LOS CABEZALES DE IMPRESIÓN HP DESIGNJET. TIPOS DE TINTA COMPATIBLE CON BASE DE PIGMENTO. GOTA DE TINTA DE 6 PL. COMPATIBLE CON HP DESIGNJET Z6800 Y Z6200.</t>
  </si>
  <si>
    <t>CARTUCHO DE TINTA MAGENTA, COMPATIBLE CON IMPRESORAS BROTHER MFC J4320DW, J4420DW, J4620DW, J5620DW, J5625DW, J5720DW</t>
  </si>
  <si>
    <t>CARTUCHO DE TINTA CIAN, COMPATIBLE CON IMPRESORAS BROTHER MFCJ4320DW, J4420DW, J4620DW, J5620DW, J5625DW, J5720DW</t>
  </si>
  <si>
    <t>CARTUCHO DE TINTA BROTHER LC101 BK  NEGRO RINDE 300 PARA MAQUINAS MFC-J470 / MFC-J870</t>
  </si>
  <si>
    <t>COLORES DE CONSUMIBLES DE IMPRESIÓN: DE TRES COLORES. GOTA DE TINTA: 1,3 PL, 4,7 PL. TIPOS DE TINTA: BASADA EN COLORANTES. RENDIMIENTO DE LA PÁGINA COLOR: APROX. ~165 PÁGINAS. PACK DE 3 UNIDADES.</t>
  </si>
  <si>
    <t>COLORES DE CONSUMIBLES DE IMPRESIÓN: NEGRO. GOTA DE TINTA: 13,8 PL. TIPOS DE TINTA: CON BASE DE PIGMENTO. RENDIMIENTO DE LA PÁGINA BLANCO Y NEGRO: APROX. ~200 PÁGINAS. PACK DE 3 UNIDADES.</t>
  </si>
  <si>
    <t>RENDIMIENTO DE LA PÁGINA COLOR: APRO~165 PÁGINAS. PACK DE 3 UNIDADES.</t>
  </si>
  <si>
    <t>COLORES DE CONSUMIBLES DE IMPRESIÓN: DE TRES COLORES. GOTA DE TINTA:1,3 PL, 4,7 PL. TIPOS DE TINTA: BASADA EN COLORANTES. RENDIMIENTO DE LA PÁGINA COLOR: APROX. ~360 PÁGINAS. PACK DE 3 UNIDADES.</t>
  </si>
  <si>
    <t>COLORES DE CONSUMIBLES DE IMPRESIÓN: NEGRO, GOTA DE TINTA: 17 PL, TIPOS DE TINTA: CON BASE DE PIGMENTO, RENDIMIENTO DE LA PÁGINA BLANCO Y NEGRO: APROX. ~190 PÁGINAS. PACK DE 3 UNIDADES.</t>
  </si>
  <si>
    <t>CARTUCHO DE TINTA HP 745 MATTE BLACK, CAPACIDAD 130ML, COMPATIBLE CON MODELOS HP Z2600, Z5600</t>
  </si>
  <si>
    <t>CARTUCHO ORIGINAL PAGEWIDE HP 974A YELLOW, RENDIMIENTO 3.000 PAGINAS, COMPATIBLE CON MODELOS PAGEWIDE PRO X476DW</t>
  </si>
  <si>
    <t>CARTUCHO DE TINTA HP 745 MAGENTA, CAPACIDAD 300ML, COMPATIBLE CON MODELOS HP Z5600 -Z2600.</t>
  </si>
  <si>
    <t>CARTUCHO DE TINTA 745 PHOTO BLACK, CAPACIDAD 300ML, COMPATIBLE CON MODELO Z5600 Y Z2600</t>
  </si>
  <si>
    <t>CARTUCHO DE TINTA 745 CYAN, CAPACIDAD DE 300ML, COMPATIBLE CON MODELOS HP Z5600 Y Z2600.</t>
  </si>
  <si>
    <t>CARTUCHO DE TINTA HP 745 MATTE BLACK, CAPACIDAD DE 300ML, COMPATIBLE CON MODELO Z5600 Y Z2600</t>
  </si>
  <si>
    <t>CARTUCHO DE TINTA HP 745 YELLOW, CAPACIDAD 300ML, COMPATIBLE CON MODELOS HP Z5600 Y Z2600</t>
  </si>
  <si>
    <t>CARTUCHO HP 772 LIGHT MAGENTA</t>
  </si>
  <si>
    <t>CARTUCHO HP 772 LIGHT CYAN</t>
  </si>
  <si>
    <t>CARTUCHO HP 772 LIGHT GRIS</t>
  </si>
  <si>
    <t>CARTUCHO HP 772 MATTE BLACK</t>
  </si>
  <si>
    <t>CARTUCHO DE TINTA ORIGINAL HP 60 NEGRO RINDE APROX. 200 PÁGINAS</t>
  </si>
  <si>
    <t xml:space="preserve">HP 772 300-ML LIGHT MAGENTA CARTRIDGE PLOTTER  </t>
  </si>
  <si>
    <t xml:space="preserve">HP 772 300-ML LIGHT CYAN CARTRIDGE PLOTTER </t>
  </si>
  <si>
    <t xml:space="preserve">HP 772 300-ML PHOTO BLACK CARTRIDGE PLOTTER  </t>
  </si>
  <si>
    <t xml:space="preserve">HP 772 300-ML LIGHT GRAY CARTRIDGE PLOTTER  </t>
  </si>
  <si>
    <t xml:space="preserve">CN635A HP 772 300-ML MATTE BLACK CARTRIDGE PLOTTER  </t>
  </si>
  <si>
    <t xml:space="preserve">HP 772 300-ML CYAN CARTRIDGE PLOTTER  </t>
  </si>
  <si>
    <t>CONTENIDO: 16 MLCOLOR: TRICOLORRENDIMIENTO DE LA PÁGINA (COLOR): 750 PÁGINASCOMPATIBLE: HHP DESKJET INK ADVANTAGE ULTRA 2529 ADVANTAGE DE HP DESKJET INK ULTRA 4729</t>
  </si>
  <si>
    <t xml:space="preserve">CONTENIDO: 26 MLCOLOR: NEGRORENDIMIENTO DE LA PÁGINA (COLOR): 1.500 PÁGINASCOMPATIBLE: HP DESKJET ULTRA INK ADVANTAGE 2529 ADVANTAGE / HP DESKJET ULTRA INK ADVANTAGE 4729 </t>
  </si>
  <si>
    <t>CARTUCHO DE TINTA HP 83 BLACK UV 680ML, COMPATIBLE CON HP DESIGNJET 5500, 5500PS. RENDIMIENTO: 1000 PÁGINAS</t>
  </si>
  <si>
    <t>CARTUCHO DE TINTA HP 727 YELLOW 300 ML, COMPATIBLE CON: HP DESINGJET T1530 - T2530.</t>
  </si>
  <si>
    <t>CARTUCHO DE TINTA HP 727 MAGENTA 300 ML, COMPATIBLE CON HP DESINGJET T1530 - T2530.</t>
  </si>
  <si>
    <t>CARTUCHO DE TINTA HP 727 COLOR CYAN 300 ML, COMPATIBLE CON: HP DESINGJET T1530 - T2530.</t>
  </si>
  <si>
    <t>CARTUCHO DE TINTA 122 NEGRO, PACK 10 UNIDADES.COMPATIBLE CON: HP DESKJET: 1000, 1050, 2000, 2050, 3000, 3050 RENDIMIENTO DE LA PÁGINA (BLANCO Y NEGRO) 120 PÁGINAS</t>
  </si>
  <si>
    <t>CARTUCHO DE TINTA 84 LIGHT MAGENTA.</t>
  </si>
  <si>
    <t>CARTUCHO DE TINTA HP 84 LIGHT CYAN.</t>
  </si>
  <si>
    <t>970 BLACK INK CARTRIDGE</t>
  </si>
  <si>
    <t>CARTRIDGE MATTE BLACK PLOTTER HP T920-1500-2500</t>
  </si>
  <si>
    <t>CARTRIDGE PLOTTER HP T3500</t>
  </si>
  <si>
    <t>CARTRIDGE MATTE BLACK PLOTTER HP T3500</t>
  </si>
  <si>
    <t>CARTRDIGE MAGENTA PLOTTER HP 1050-1055</t>
  </si>
  <si>
    <t>CARTRIDGE NEGRO PLOTTER HP 1050-1055</t>
  </si>
  <si>
    <t>TINTA HP NEGRO</t>
  </si>
  <si>
    <t>TINTA HP MAGENTA 69 ML</t>
  </si>
  <si>
    <t>TINTA AMARILLA, 69ML.</t>
  </si>
  <si>
    <t>TINTA GRIS, 69 ML.</t>
  </si>
  <si>
    <t>TINTA GRIS CLARO, 775ML.</t>
  </si>
  <si>
    <t>CARTUCHO DE TINTA  HP  CZ130A MODELO 711 COLOR CYAN,  COMPATIBLE HP DESIGNJET T120, T520 EPRINTER</t>
  </si>
  <si>
    <t>CARTUCHO DE TINTA  HP  CZ131A  MODELO 711 COLOR MAGENTA,  COMPATIBLE HP DESIGNJET T120, T520 EPRINTER</t>
  </si>
  <si>
    <t>CARTUCHO DE TINTA HP 670 CYAN 300 PAGINAS</t>
  </si>
  <si>
    <t>TINTA MAGENTA 775ML</t>
  </si>
  <si>
    <t>TINTA HP AMARILLA, 775 ML.-</t>
  </si>
  <si>
    <t>TINTA CYAN CLARO, 775ML</t>
  </si>
  <si>
    <t xml:space="preserve">CARTRIDGE 21 HP (C9351ALBK)  </t>
  </si>
  <si>
    <t>CARTUCHO DE TINTA 122XL TRICOLOR, P/N: CH564HL</t>
  </si>
  <si>
    <t>CARTUCHO DE TINTA 21XL NEGRO, P/N: C9351CE</t>
  </si>
  <si>
    <t>CARTUCHO DE TINTA 22XL TRICOLOR, P/N: C9352CL</t>
  </si>
  <si>
    <t>CARTUCHO DE TINTA 703 TRICOLOR, P/N: CD888AL</t>
  </si>
  <si>
    <t>CARTUCHO DE TINTA 932XL NEGRO, P/N: CN053AL</t>
  </si>
  <si>
    <t>CARTUCHO DE TINTA 950 NEGRO, P/N: CN049AL</t>
  </si>
  <si>
    <t>CARTUCHO DE TINTA 951 AMARILLO, P/N: CN052AL</t>
  </si>
  <si>
    <t>TINTA CANON PFI-207 BLACK 300ML</t>
  </si>
  <si>
    <t>TINTA CANON PFI-207  CYAN 300ML</t>
  </si>
  <si>
    <t>PG-145 - CARTUCHO NEGRO. CARTRIDGE FINE. TINTA NEGRA PIGMENTADA 8 ML. RENDIMIENTO:180 PAGS. MEZCLANDO TEXTO Y GRÁFICO CERTIFICADO POR ISO/IEC 24711. IMPRESORAS COMPATIBLES: PIXMA MG2410, PIXMA MG2510. PACK DE 3 UNIDADES.</t>
  </si>
  <si>
    <t>CL-146 - CARTUCHO DE COLORES. CARTRIDGE FINE. TINTA COLOR DE ALTA INTENSIDAD 9 ML. RENDIMIENTO:180 PAGS. MEZCLANDO TEXTO Y GRÁFICO CERTIFICADO POR ISO/IEC 24711. IMPRESORAS COMPATIBLES: PIXMA MG2410, PIXMA MG2510. PACK DE 3 UNIDADES.</t>
  </si>
  <si>
    <t xml:space="preserve">CANON TINTAS-BOTELLA GI-190 AMARILLO. RENDIMIENTO: 7000 PÁGINAS, COMPATIBILIDAD: CANON G 1100 / 2100 / 3100. </t>
  </si>
  <si>
    <t xml:space="preserve">CANON TINTAS-BOTELLA GI-190 MAGENTA. RENDIMIENTO: 7000 PÁGINAS, COMPATIBILIDAD: CANON G 1100 / 2100 / 3100. </t>
  </si>
  <si>
    <t xml:space="preserve">CANON TINTAS-BOTELLA GI-190 CYAN. RENDIMIENTO: 7000 PÁGINAS, COMPATIBILIDAD: CANON G 1100 / 2100 / 3100. </t>
  </si>
  <si>
    <t xml:space="preserve"> CANON TINTAS-BOTELLA GI-190 NEGRO. RENDIMIENTO: 6000 PÁGINAS, COMPATIBILIDAD: CANON G 1100 / 2100 / 3100. </t>
  </si>
  <si>
    <t>CARTUCHO DE TINTA CANON IPF770/5 BLACK</t>
  </si>
  <si>
    <t xml:space="preserve">CARTUCHO DE TINTA CANON IPF770/5 CYAN </t>
  </si>
  <si>
    <t xml:space="preserve">CARTUCHO DE TINTA CANON IPF770/5 MAGENTA </t>
  </si>
  <si>
    <t xml:space="preserve">CARTUCHO DE TINTA CANON IPF770/5 YELLOW </t>
  </si>
  <si>
    <t>CARTUCHO DE TINTA CANON IPF770/5 MATTE BLACK</t>
  </si>
  <si>
    <t>TINTA PFI-707 AMARILLO - 700 ML 9824B001AA COMPATIBLE PRINTERSIMAGEPROGRAF IPF830 IMAGEPROGRAF IPF840 IMAGEPROGRAF IPF850</t>
  </si>
  <si>
    <t>TINTA PFI-307 NEGRO - 300 ML 9811B001AAESTE CONSUMIBLE ES VÁLIDO PARA LAS SIGUIENTES IMPRESORAS CANON: IPF830  /  IPF840  /  IPF850</t>
  </si>
  <si>
    <t>TINTA PFI-307 CYAN - 300 ML 9812B001AAESTE CONSUMIBLE ES VÁLIDO PARA LAS SIGUIENTES IMPRESORAS CANON: IPF830  /  IPF840  /  IPF850</t>
  </si>
  <si>
    <t>TINTA PFI-307 NEGRO MATTE - 300 ML 9810B001AAESTE CONSUMIBLE ES VÁLIDO PARA LAS SIGUIENTES IMPRESORAS CANON:IPF830  /  IPF840  /  IPF850</t>
  </si>
  <si>
    <t>TINTA PFI-307 AMARILLO - 300 ML  9814B001AA ESTE CONSUMIBLE ES VÁLIDO PARA LAS SIGUIENTES IMPRESORAS CANON:IPF830  /  IPF840  /  IPF850</t>
  </si>
  <si>
    <t>TINTA PFI-707 NEGRO - 700 ML 9821B001AA COMPATIBLE PRINTERSIMAGEPROGRAF IPF830 IMAGEPROGRAF IPF840 IMAGEPROGRAF IPF850</t>
  </si>
  <si>
    <t>TINTA PFI-707 CYAN - 700 ML 9822B001AA COMPATIBLE PRINTERSIMAGEPROGRAF IPF830 IMAGEPROGRAF IPF840 IMAGEPROGRAF IPF850</t>
  </si>
  <si>
    <t>TINTA PFI-707 MAGENTA - 700 ML 9823B001AA COMPATIBLE PRINTERSIMAGEPROGRAF IPF830 IMAGEPROGRAF IPF840 IMAGEPROGRAF IPF850</t>
  </si>
  <si>
    <t>TINTA PFI-707 NEGRO MATTE - 700 ML 9820B001AA COMPATIBLE PRINTERS IMAGEPROGRAF IPF830 IMAGEPROGRAF IPF840IMAGEPROGRAF IPF850</t>
  </si>
  <si>
    <t>CARTUCHO DE TINTA CANON CL-54 TRICOLOR 6,2 ML. COMPATIBLE CON PIXMA E-481. RENDIMIENTO: 100 PÁGINAS.</t>
  </si>
  <si>
    <t>CARTUCHO DE TINTA PG-44 BLACK, 5,6 ML. COMPATIBLE CON PIXMA E-481. RENDIMIENTO: 100 PÁGINAS.</t>
  </si>
  <si>
    <t>TANQUE TINTA DUAL RESISTANT HIGH DENSITY NEGRA PIGMENTADA.  70,9 ML .RENDIMIENTO: 2.500 PAGS. MEZCLANDO TEXTO Y GRÁFICO CERTIFICADO POR ISO/IEC 24711</t>
  </si>
  <si>
    <t>TANQUE TINTA DUAL RESISTANT HIGH DENSITY NEGRA PIGMENTADA.  9,6 ML .RENDIMIENTO: 600 PAGS. MEZCLANDO TEXTO Y GRÁFICO CERTIFICADO POR ISO/IEC 24711</t>
  </si>
  <si>
    <t>TANQUE TINTA DUAL RESISTANT HIGH DENSITY NEGRA PIGMENTADA.  9,6 ML .RENDIMIENTO: 815 PAGS. MEZCLANDO TEXTO Y GRÁFICO CERTIFICADO POR ISO/IEC 24711</t>
  </si>
  <si>
    <t>TANQUE TINTA DUAL RESISTANT HIGH DENSITY NEGRA PIGMENTADA.  9,6 ML .RENDIMIENTO: 720 PAGS. MEZCLANDO TEXTO Y GRÁFICO CERTIFICADO POR ISO/IEC 24711</t>
  </si>
  <si>
    <t>CARTUCHO DE TINTA CANON BCI-24 BK (TWIN PACK) UNIDAD</t>
  </si>
  <si>
    <t>CARTUCHO DE TINTA CANON BCI-24 CL (TWIN PACK) UNIDAD</t>
  </si>
  <si>
    <t>HTTP://WWW.CANON.CL/CANON/HTML/GENERAL/FICHA.PHP?PRO ID=3359</t>
  </si>
  <si>
    <t>HTTP://WWW.CANON.CL/CANON/HTML/GENERAL/FICHA.PHP?PRO ID=2642</t>
  </si>
  <si>
    <t>CARTUCHO DE TINTA CANON PFI-102BK 130ML</t>
  </si>
  <si>
    <t>CARTUCHO DE TINTA PG-210</t>
  </si>
  <si>
    <t>CARTUCHO DE TINTA BCI-6 PHOTO CYAN, P/N: BCI-6</t>
  </si>
  <si>
    <t>CARTUCHO DE TINTA BCI-6 PHOTO MAGENTA, P/N: BCI-6</t>
  </si>
  <si>
    <t>CARTUCHO DE TINTA CL-141 COLOR, P/N: CL-141</t>
  </si>
  <si>
    <t>CARTUCHO DE TINTA CLI-8C CYAN, P/N: CLI-8C</t>
  </si>
  <si>
    <t>CARTUCHO DE TINTA CLI-8M MAGENTA, P/N: CLI-8M</t>
  </si>
  <si>
    <t>CARTUCHO DE TINTA CLI-8Y YELLOW, P/N: CLI-8Y</t>
  </si>
  <si>
    <t>CARTUCHO DE TINTA PGI-220 BLACK, P/N: PGI-220</t>
  </si>
  <si>
    <t>CARTUCHO DE TINTA EPSON T195 YELLOW, CONTENIDO 3ML, RENDIMIENTO 210 PAGINAS, COMPATIBLE CON MODELOS XPRESSIONS XP-101 - 201 - 211</t>
  </si>
  <si>
    <t>CARTUCHO DE TINTA EPSON R24X BLACK, ALTA CAPACIDAD, RENDIMIENTO: 75.000 PAGINAS, COMPATIBLE WORKFORCE PRO WF-R8590.</t>
  </si>
  <si>
    <t>CARTUCHO DE TINTA EPSON R22X YELLOW, RENDIMIENTO: 20.000 PAGINAS.  COMPATIBLE: WORKFORCE PRO WF-R8590.</t>
  </si>
  <si>
    <t>CARTUCHO DE TINTA EPSON R22X MAGENTA, RENDIMIENTO: 20.000 PAGINAS.  COMPATIBLE: WORKFORCE PRO WF-R8590.</t>
  </si>
  <si>
    <t>CARTUCHO DE TINTA EPSON R22X CYAN, RENDIMIENTO: 20.000 PAGINAS.  COMPATIBLE: WORKFORCE PRO WF-R8590</t>
  </si>
  <si>
    <t>CARTUCHO DE TINTA R22X BLACK, RENDIMIENTO: 20.000 PAGINAS. COMPATIBLE WORKFORCE PRO WF-R8590.</t>
  </si>
  <si>
    <t>BOLSAS DE TINTA CIAN EPSON R14X, PARA IMPRESORA WF-R5690.</t>
  </si>
  <si>
    <t>CARTUCHO DE TINTA TRI-COLOR EPSON 215, PARA WF-100 (250 PAG.).</t>
  </si>
  <si>
    <t xml:space="preserve"> CARTUCHO DE TINTA CIAN EPSON 788XXL, PARA IMPRESORAS WF-5190/WF-5690.</t>
  </si>
  <si>
    <t>CARTUCHO DE TINTA NEGRO EPSON 788XXL. PARA IMPRESORAS WF-5190/WF-5690.</t>
  </si>
  <si>
    <t>CARTUCHO DE TINTA NEGRO EXTRA ALTA CAPACIDAD EPSON 748XXL. PARA IMPRESORAS WF-6090/WF-6590. CARTUCHO 10K.</t>
  </si>
  <si>
    <t>TINTA ULTRACHROME HD YELLOW 700MLSURECOLOR P6000/P7000/P8000/P9000</t>
  </si>
  <si>
    <t>TINTA ULTRACHROME HD VIV MAGENTA 700ML, COMPATIBLE CON MODELOS SURECOLOR P6000/P7000/P8000/P9000</t>
  </si>
  <si>
    <t>TINTA ULTRACHROME HD CIAN 700ML, SURECOLOR P6000/P7000/P8000/P9000</t>
  </si>
  <si>
    <t>TINTA ULTRACHROME HD PHOTO BLACK 700ML, COMPATIBLE CON MODELOS SURECOLOR P6000/P7000/P8000/P9000</t>
  </si>
  <si>
    <t>TINTA ULTRACHROME HD LIGHT LIGHT BLACK 700ML, COMPATIBLE CON MODELOS: SURECOLOR P6000/P7000/P8000/P9000</t>
  </si>
  <si>
    <t>TINTA ULTRACHROME HD NEGRO MATE 700ML, COMPATIBLE CON MODELOS: SURECOLOR P6000/P7000/P8000/P9000</t>
  </si>
  <si>
    <t>TINTA ULTRACHROME HD LIGHT BLACK 700ML, COMPATIBLE CON MODELOS: SURECOLOR P6000/P7000/P8000/P9000</t>
  </si>
  <si>
    <t>TINTA ULTRACHROME HD VIVID LIGHT MAGENTA 700ML, COMPATIBLE CON MODELOS SURECOLOR P6000/P7000/P8000/P9000</t>
  </si>
  <si>
    <t>TINTA ULTRACHROME HD LIGHT CYAN 700MLSURECOLOR P6000/P7000/P8000/P9000</t>
  </si>
  <si>
    <t>CARTUCHO DE TINTA DE EPSON T689400 YELLOW, RENDIMIENTO 700ML, COMPATIBLE CON MODELO: SURECOLOR SC-S30670</t>
  </si>
  <si>
    <t>CARTUCHO DE TINTA EPSON T689300 MAGENTA, RENDIMIENTO 700ML, COMPATIBLE CON MODELO: SURECOLOR SC-S30670</t>
  </si>
  <si>
    <t>CARTUCHO DE TINTA EPSON T689200 CYAN, RENDIMIENTO 700ML, COMPATIBLE CON MODELO SURECOLOR SC-S30670</t>
  </si>
  <si>
    <t>CARTUCHO DE TINTA EPSON T689100 BLACK, RENDIMIENTO 700ML, COMPATIBLE CON MODELO SURECOLOR SC-S30670</t>
  </si>
  <si>
    <t>CARTUCHO DE TINTA NEGRO ALTA CAPACIDAD EPSON 297. COMPATIBILIDAD: XP-231 / XP-431. RENDIMIENTO 300 PÁGINAS. CANTIDAD 8ML.</t>
  </si>
  <si>
    <t>CARTUCHO TINTA CYAN PJIC1(C). COMPATIBLE EPSON DISCPRODUCER PP-100/PP-100II. PARA IMPRESIÓN DE CD/DVD.</t>
  </si>
  <si>
    <t>ULTRACHROME K3 CYAN - 700ML, COMPATIBLE CON EPSON STYLUS PRO11880</t>
  </si>
  <si>
    <t>T296120 - CARTUCHO NEGRO (296), RENDIMIENTO 130 PÁGINAS. IMPRESORAS COMPATIBLES: XP-231, XP-431</t>
  </si>
  <si>
    <t>CARTUCHO DE TINTA EPSON VIVID LIGHT MAGENTE T580A00 80ML, COMPATIBLE CON LA STYLUS PRO 3880.</t>
  </si>
  <si>
    <t>CARTUCHO DE TINTA T157320 MAGENTA.</t>
  </si>
  <si>
    <t>CARTUCHO DE TINTA T157220 CYAN.</t>
  </si>
  <si>
    <t xml:space="preserve">CARTUCHO DE TINTA EPSON BOTELLAS T664 -120+220+320+420 PACK 4 UNIDADES </t>
  </si>
  <si>
    <t xml:space="preserve">CARTUCHO DE TINTA EPSON T157120 BLACK. </t>
  </si>
  <si>
    <t>ULTRACHROME HDR ORANGE - 350 ML</t>
  </si>
  <si>
    <t>CARTUCHO DE TINTA EPSON T157720 LIGHT BLACK.</t>
  </si>
  <si>
    <t>CARTUCHO DE TINTA T157620 LIGHT MAGENTA.</t>
  </si>
  <si>
    <t>CARTUCHO DE TINTA T157520 LIGHT CYAN</t>
  </si>
  <si>
    <t>CARTUCHO DE TINTA T157420 YELLOW</t>
  </si>
  <si>
    <t>CARTUCHO DE TINTA NEGRA PHOTO ULTRACHROME XD PARA PLOTTER SURECOLOR , 700ML, P/N T694100</t>
  </si>
  <si>
    <t>CARTUCHO DE TINTA  CYAN ULTRACHROME XD PARA PLOTTER SURECOLOR , 700ML, P/N T694200</t>
  </si>
  <si>
    <t>CARTUCHO DE TINTA NEGRA MATE ULTRACHROME XD PARA PLOTTER SURECOLOR , 700ML, P/N T694500</t>
  </si>
  <si>
    <t>CARTUCHO DE TINTA EPSON C13S020448 CYAN LIGHT</t>
  </si>
  <si>
    <t>CARTUCHO DE TINTA EPSON C13S020449 MAGENTA LIGHT</t>
  </si>
  <si>
    <t xml:space="preserve">CARTUCHO DE TINTA EPSON C13S020450 MAGENTA </t>
  </si>
  <si>
    <t>CARTUCHO DE TINTA EPSON C13S020452 NEGRO</t>
  </si>
  <si>
    <t>CARTUCHO DE TINTA EPSON T664220 CIAN UNIDAD</t>
  </si>
  <si>
    <t>CARTUCHO DE TINTA EPSON T664320 UNIDAD</t>
  </si>
  <si>
    <t>CARTUCHO DE TINTA EPSON T664320 MAGENTA UNIDAD</t>
  </si>
  <si>
    <t>CARTUCHO DE TINTA EPSON T664420 AMARILLO UNIDAD</t>
  </si>
  <si>
    <t xml:space="preserve">CARTUCHO DE TINTA EPSON T664120 COLOR NEGRO CON RENDIMIENTO DE 4.000 PAGINAS, COMPATIBLE CON EPSON L110, L120, L200, L210, L350, L355, L555. </t>
  </si>
  <si>
    <t xml:space="preserve"> EPSON BOTELLA NEGRA TINTA 70 ML. MODELOS L1800/L800/L810/L850</t>
  </si>
  <si>
    <t>CARTUCHO DE TINTA 117TN</t>
  </si>
  <si>
    <t>CARTUCHO DE TINTA C13S020451, P/N: C13S020451</t>
  </si>
  <si>
    <t>CARTUCHO DE TINTA S187093, P/N: S187093</t>
  </si>
  <si>
    <t>CARTUCHO DE TINTA S189108, P/N: S189108</t>
  </si>
  <si>
    <t>CARTUCHO DE TINTA T008311, P/N: T008311</t>
  </si>
  <si>
    <t>CARTUCHO DE TINTA T034320, P/N: T034320</t>
  </si>
  <si>
    <t>CARTUCHO DE TINTA T037020, P/N: T037020</t>
  </si>
  <si>
    <t>CARTUCHO DE TINTA T039020, P/N: T039020</t>
  </si>
  <si>
    <t>CARTUCHO DE TINTA T042220, P/N: T042220</t>
  </si>
  <si>
    <t>CARTUCHO DE TINTA T042320, P/N: T042320</t>
  </si>
  <si>
    <t>CARTUCHO DE TINTA T072126-AL, P/N: T072126-AL</t>
  </si>
  <si>
    <t>CARTUCHO DE TINTA T081220, P/N: T081220</t>
  </si>
  <si>
    <t>CARTUCHO DE TINTA T081320, P/N: T081320</t>
  </si>
  <si>
    <t>CARTUCHO DE TINTA T140120, P/N: T140121</t>
  </si>
  <si>
    <t>CARTUCHO DE TINTA T159020, P/N: T159020</t>
  </si>
  <si>
    <t>CARTUCHO DE TINTA T159120, P/N: T159120</t>
  </si>
  <si>
    <t>CARTUCHO DE TINTA T159220, P/N: T159220</t>
  </si>
  <si>
    <t>CARTUCHO DE TINTA T159320, P/N: T159320</t>
  </si>
  <si>
    <t>CARTUCHO DE TINTA T159420, P/N: T159420</t>
  </si>
  <si>
    <t>CARTUCHO DE TINTA T159720, P/N: T159720</t>
  </si>
  <si>
    <t>CARTUCHO DE TINTA T159820, P/N: T159820</t>
  </si>
  <si>
    <t>CARTUCHO DE TINTA T159920, P/N: T159920</t>
  </si>
  <si>
    <t>CARTUCHO DE TINTA T544200, P/N: T544200</t>
  </si>
  <si>
    <t>CARTUCHO DE TINTA T544700, P/N: T544700</t>
  </si>
  <si>
    <t>CARTUCHO DE TINTA T603100, P/N: T603100</t>
  </si>
  <si>
    <t>CARTUCHO DE TINTA T603200, P/N: T603200</t>
  </si>
  <si>
    <t>CARTUCHO DE TINTA T603300, P/N: T603300</t>
  </si>
  <si>
    <t>CARTUCHO DE TINTA T603500, P/N: T603500</t>
  </si>
  <si>
    <t>CARTUCHO DE TINTA T603600, P/N: T603600</t>
  </si>
  <si>
    <t>CARTUCHO DE TINTA T603700, P/N: T603700</t>
  </si>
  <si>
    <t>CARTUCHO DE TINTA T603900, P/N: T603900</t>
  </si>
  <si>
    <t>CARTUCHO DE TINTA T606100, P/N: T606100</t>
  </si>
  <si>
    <t>CARTUCHO DE TINTA T606200, P/N: T606200</t>
  </si>
  <si>
    <t>CARTUCHO DE TINTA T606300, P/N: T606300</t>
  </si>
  <si>
    <t>CARTUCHO DE TINTA T606400, P/N: T606400</t>
  </si>
  <si>
    <t>CARTUCHO DE TINTA T606600, P/N: T606600</t>
  </si>
  <si>
    <t>CARTUCHO DE TINTA T606700, P/N: T606700</t>
  </si>
  <si>
    <t>CARTUCHO DE TINTA 106R01483 AMARILLO, P/N: 106R01483</t>
  </si>
  <si>
    <t>CARTUCHO DE TINTA 106R01531 NEGRO, P/N: 106R01531</t>
  </si>
  <si>
    <t>CARTUCHO DE TINTA 108R00837 CYAN, P/N: 108R00837</t>
  </si>
  <si>
    <t>CARTUCHO DE TINTA 108R00940 NEGRO, P/N: 108R00940</t>
  </si>
  <si>
    <t>CARTUCHO DE TINTA 108R00960 AMARILLO, P/N: 108R00960</t>
  </si>
  <si>
    <t>CARTUCHO DE TINTA 109R00725 NEGRO, P/N: 109R00725</t>
  </si>
  <si>
    <t>CARTUCHO DE TINTA 109R00747 NEGRO, P/N: 109R00747</t>
  </si>
  <si>
    <t>CARTUCHO DE TINTA 113R00663 NEGRO, P/N: 113R00663</t>
  </si>
  <si>
    <t>CARTUCHO DE TINTA 113R00671 NEGRO, P/N: 113R00671</t>
  </si>
  <si>
    <t>CARTUCHO DE TINTA 113R00723 CYAN, P/N: 113R00723</t>
  </si>
  <si>
    <t>CARTUCHO DE TINTA 113R00724 MAGENTA, P/N: 113R00724</t>
  </si>
  <si>
    <t>CARTUCHO DE TINTA 113R00726 NEGRO, P/N: 113R00726</t>
  </si>
  <si>
    <t>CARTUCHO DE TINTA EPSON T157920 ULTRA LIGHT BLACK.</t>
  </si>
  <si>
    <t>TINTA CYAN. COMPATIBLE CON MP CW2200SP, MP CW2201SP. RENDIMIENTO: 229 METROS LINEALES</t>
  </si>
  <si>
    <t>TINTA MAGENTA. COMPATIBLE CON MP CW2200SP, MP CW2201SP. RENDIMIENTO: 243 METROS LINEALES</t>
  </si>
  <si>
    <t>TINTA NEGRA. COMPATIBLE CON MP CW2200SP, MP CW2201SP. RENDIMIENTO: 521 METROS LINEALES.</t>
  </si>
  <si>
    <t>TINTA AMARILLA. COMPATIBLE CON MP CW2200SP, MP CW2201SP. RENDIMIENTO: 243 METROS LINEALES</t>
  </si>
  <si>
    <t>CINTA PARA IMPRESORA ZEBRA RESINA, 110MM DE ANCHO X 74 METROS, COMPATIBLE CON MODELOS GC420T</t>
  </si>
  <si>
    <t>CINTA PARA IMPRESORA ZEBRA DE CERA. 110MM DE ANCHOX 74 METROS. FORMATO OUT.PRODUCTO ORIGINAL ZEBRA. (P/N 06000GS11007).</t>
  </si>
  <si>
    <t>CINTA CON FORMULACIÓN DE CERA DE 110 X 450 MM DISEÑADA PARA IMPRIMIR EN UNA AMPLIA GAMA DE MATERIALES DE PAPEL. ES LA ELECCIÓN PERFECTA DE COSTE REDUCIDO PARA IMPRESIÓN DE ETIQUETAS EN GENERAL.</t>
  </si>
  <si>
    <t>CINTA CON FORMULACIÓN DE CERA DE 110 X 74 MM DISEÑADA PARA IMPRIMIR EN UNA AMPLIA GAMA DE MATERIALES DE PAPEL. ES LA ELECCIÓN PERFECTA DE COSTE REDUCIDO PARA IMPRESIÓN DE ETIQUETAS EN GENERAL.</t>
  </si>
  <si>
    <t>CINTA PARA IMPRESORA ZEBRA 800033-801 RIBBON ZXP 3 MONOCROMO NEGRO RENDIMIENTO 1000 IMPRESIONES</t>
  </si>
  <si>
    <t>CINTA PARA IMPRESORA. CINTA 800033-840 PARA IMPRESORA DE TARJETAS ZXP SERIES 3. 200 IMPRESIONES. PANELES: YMCKO</t>
  </si>
  <si>
    <t>CINTA PARA IMPRESORA TZ231, P/N: TZ231</t>
  </si>
  <si>
    <t>CINTA PARA IMPRESORA TZS231, P/N: TZS231</t>
  </si>
  <si>
    <t>CINTA PARA IMPRESORA TZS241, P/N: TZS241</t>
  </si>
  <si>
    <t>CINTA PARA IMPRESORA TZS641, P/N: TZS641</t>
  </si>
  <si>
    <t>CINTA PARA IMPRESORA TZS651, P/N: TZS651</t>
  </si>
  <si>
    <t>CINTA PARA IMPRESORA TZS941, P/N: TZS941</t>
  </si>
  <si>
    <t>CINTA PARA IMPRESORA TZS951, P/N: TZS951</t>
  </si>
  <si>
    <t xml:space="preserve">CINTA IMPRESORA EPSON ERC-009 COMPATIBLE CON LAS SERIES HX-20, M-160/M-180/M-190, </t>
  </si>
  <si>
    <t>CINTA IMPRESORA NEGRO ERC-38B COMPATIBLE ERC-30/34-ERC / ERC 38/119 M 115 / M / M 133 / TM-200 / TM-300 / TM-U200 / TM U210- / TM-U220 / TM-U370</t>
  </si>
  <si>
    <t>CINTA IMPRESORA EPSON TM290/291/295</t>
  </si>
  <si>
    <t>CINTURON DE ARRASTRE PARA IMPRESORA BU300CL, P/N: BU300CL</t>
  </si>
  <si>
    <t>FINALIZADOR INTERNO DE CORCHETES PARA FOTOCOPIADORA CANON IR-1730/50</t>
  </si>
  <si>
    <t>FINALIZADOR INTERNO DE CORCHETES PARA FOTOCOPIADORA CANON IR ADV 400I/500I</t>
  </si>
  <si>
    <t>FUSOR XEROX 115R00060 220V, RENDIMIENTO 140.000 PAGINAS, COMPATIBLE CON MODELO WC6400</t>
  </si>
  <si>
    <t>FUSOR DE 220 VOLTIOS COMPATIBLE PHASER 3610/WORKCENTRE 3615/WORKCENTRE 3655</t>
  </si>
  <si>
    <t>FUSOR PHASER 7400, P/N: 115R00038</t>
  </si>
  <si>
    <t>KIT DE MANTENCION PARA IMPRESORA 8550</t>
  </si>
  <si>
    <t>CLEANING UNIT, PARA COLORQUBE 9201/9202/9203/9301/9302/9303 (200.000 PAGINAS)</t>
  </si>
  <si>
    <t>KIT DE MANTENCIÓN 108R00601, P/N: 108R00601</t>
  </si>
  <si>
    <t>KIT DE MANTENCIÓN 109R00732, P/N: 109R00732</t>
  </si>
  <si>
    <t xml:space="preserve">MASTERS RZ B4 RISO RZ 230, COMPATIBLE CON DUPLICADORES RISO EZ 231, RENDIMIENTO 250 PÁGINAS. </t>
  </si>
  <si>
    <t>TANQUE DE MANTENIMIENTO PARA SERIE T.(T619300)</t>
  </si>
  <si>
    <t>TANQUE DE MANTENIMIENTO PARA WF-6090/WF-6590/WF-R8590</t>
  </si>
  <si>
    <t>RECOLECTOR DE TONER XEROX 106R02624 RENDIMIENTO 24.000 PAGINAS, COMPATIBLE CON MODELO PHASER 7100</t>
  </si>
  <si>
    <t>TAMBOR  DE IMÁGENES ORIGINAL HP LASERJET 32A CF232A</t>
  </si>
  <si>
    <t>GPR-54 DRUM (DURACIÓN ESTIMADA 35.500 COPIAS  6% DE COBERTURA) (P/N: 9437B003)</t>
  </si>
  <si>
    <t>TAMBOR DE IMORESION XEROX PARA LA PHASER 3052/3260.CAPACIDAD 10.000 PAGINAS</t>
  </si>
  <si>
    <t>TAMBOR DE IMPRESION XEROX YELLOW 108R00777, RENDIMIENTO 30.000 PAGINAS, COMPATIBLE CON MODELO WC 6400.</t>
  </si>
  <si>
    <t>TAMBOR DE IMPRESION XEROX 108R00775 CYAN, RENDIMIENTO 30.000 PAGINAS COMPATIBLE CON MODELO: WC 6400</t>
  </si>
  <si>
    <t>TAMBOR DE IMPRESIÓN XEROX 013R00670, COMPATIBLE CON MODELO WC5021, RENDIMIENTO 80.000 PAGINAS</t>
  </si>
  <si>
    <t>TAMBOR DE IMPRESIÓN PHASER 6120, P/N: 108R00691</t>
  </si>
  <si>
    <t>TAMBOR PARA WORKCENTRE 3615 (113R00773)</t>
  </si>
  <si>
    <t>TAMBOR DE IMPRESIÓN WORKCENTRE 7220/7225 AMARILLO, P/N: 013R00658</t>
  </si>
  <si>
    <t>TAMBOR DE IMPRESIÓN WORKCENTRE 7220/7225 MAGENTA, P/N: 013R00659</t>
  </si>
  <si>
    <t>TAMBOR DE IMPRESIÓN WORKCENTRE 7220/7225 CIAN, P/N: 013R00660</t>
  </si>
  <si>
    <t>TAMBOR DE IMPRESIÓN WORKCENTRE 5020, P/N: 101R00432</t>
  </si>
  <si>
    <t>TAMBOR DE IMPRESIÓN WORKCENTRE 6400 NEGRO, P/N: 108R00774</t>
  </si>
  <si>
    <t>TAMBOR DE IMPRESIÓN PHASER 5500/5550, P/N: 113R00670</t>
  </si>
  <si>
    <t>TONER COLOR NEGRO.</t>
  </si>
  <si>
    <t>TONER TN-221BK, P/N: TN-221BK</t>
  </si>
  <si>
    <t>TONER BROTHER TN311BK COLOR NEGRO CON RENDIMIENTO PARA 2500 PAGINAS. COMPATIBLE CON MFC-L8850 MFC-L8600CDW</t>
  </si>
  <si>
    <t>TN-3429. TONER STANDARD APROX. 3000 PAGES DE ACUERDO A NORMA ISO/IEC 19752. COMPATIBLE CON: DCP-L5650DN/HL-L5100DN/MFC-L5900DW/MFC-L6700DW.</t>
  </si>
  <si>
    <t>TN-3479. TONER ALTO RENDIMIENTO APROX. 12000 PAGS. DE ACUERDO A NORMA ISO/IEC 19752. COMPATIBLE CON: DCP-L5650DN/HL-L5100DN/MFC-L5900DW/MFC-L6700DW.</t>
  </si>
  <si>
    <t>TONER BROTHER COMPATIBLE CON: DCP-7040/HL2140/HL2170W RENDIMIENTO 2600 PAGINAS.</t>
  </si>
  <si>
    <t>TONER BROTHER TN315 BLACK, TECNOLOGIA LASER, RENDIMIENTO 6.000 PAGINAS APROX. COMPATIBLE CON MODELOS HL-4150CDN / MFC-9970CDW /  MFC-9460CDN / HL-4570CDW / MFC-9560CDW/ HL-4570CDWT</t>
  </si>
  <si>
    <t>COLORES DE CONSUMIBLES DE IMPRESIÓN: NEGRO. TECNOLOGÍA DE IMPRESIÓN: LÁSER. RENDIMIENTO DE LA PÁGINA BLANCO Y NEGRO: 1.200 PÁGINAS. PACK DE 3 UNIDADES.</t>
  </si>
  <si>
    <t>TONER HP 981X CIAN UNIDAD</t>
  </si>
  <si>
    <t>TONER HP 981X CIAN 10.000 IMP. A4, PARA EQUIPOS HPPAGEWIDEENTERPRISECOLOR 586 SERIES, MFC 586 SERIES.</t>
  </si>
  <si>
    <t>TONER HP 981X MAGENTA UNIDAD</t>
  </si>
  <si>
    <t>TONER HP 981X MAGENTA 10.000 IMP. A4, PARA EQUIPOS HPPAGEWIDEENTERPRISECOLOR 586 SERIES, MFC 586 SERIES.</t>
  </si>
  <si>
    <t>TONER HP 981X YELLOW UNIDAD</t>
  </si>
  <si>
    <t>TONER HP 981X YELLOW 10.000 IMP. A4, PARA EQUIPOS HPPAGEWIDEENTERPRISECOLOR 586 SERIES, MFC 586 SERIES.</t>
  </si>
  <si>
    <t>TÓNER ORIGINAL LASERJET HP 508A AMARILLO(CF362A)</t>
  </si>
  <si>
    <t>CARTUCHO DE TÓNER ORIGINAL LASERJET HP 201A NEGRO</t>
  </si>
  <si>
    <t>HP 201A CYAN ORIGINAL LASERJET TONER CARTRIDGE(CF401A)</t>
  </si>
  <si>
    <t>TONER HP ORIGINAL NEGRO 827A CF300A, PARA IMPRESORA HP COLOR LASERJET FLOW MFP M880Z, RENDIMIENTO 29.500 PAGINAS.</t>
  </si>
  <si>
    <t>TONER ORIGINAL HP 128A  MAGENTA RINDE 1300 PÁGINAS</t>
  </si>
  <si>
    <t xml:space="preserve">MAGENTA2.300 PÁGINASCOMPATIBLE CON:HP COLOR LASERJET PRO M452DN (CF389A) / HP COLOR LASERJET PRO M452NW (CF388A) / HP COLOR LASERJET PRO MFP M377DW (M5H23A) / HP COLOR LASERJET PRO MFP M477FDN (CF378A) / HP COLOR LASERJET PRO MFP M477FDW(CF379A) / HP COLOR LASERJET PRO MFP M477FNW (CF377A) </t>
  </si>
  <si>
    <t xml:space="preserve">CIAN2.300 PÁGINASCOMPATIBLE CON:HP COLOR LASERJET PRO M452DN (CF389A) / HP COLOR LASERJET PRO M452NW (CF388A) / HP COLOR LASERJET PRO MFP M377DW (M5H23A) / HP COLOR LASERJET PRO MFP M477FDN (CF378A) / HP COLOR LASERJET PRO MFP M477FDW(CF379A) / HP COLOR LASERJET PRO MFP M477FNW (CF377A) </t>
  </si>
  <si>
    <t>NEGRO 2300 PAGINASCOMPATIBLE CON:HP COLOR LASERJET PRO M452DN (CF389A) / HP COLOR LASERJET PRO M452NW (CF388A) / HP COLOR LASERJET PRO MFP M377DW (M5H23A) / HP COLOR LASERJET PRO MFP M477FDN (CF378A) /  HP COLOR LASERJET PRO MFP M477FDW (CF379A) /HP COLOR LASERJET PRO MFP M477FNW (CF377A)</t>
  </si>
  <si>
    <t xml:space="preserve">TONER HP 80A NEGRO, PACK 1O UNIDADES, CON RENDIMIENTO PARA 2.700 PAGINAS, COMPATIBLE CON HP LASERJET M425DN, M401DN,M401DNE, M401N. </t>
  </si>
  <si>
    <t>TONER HP 126A MAGENTA PACK 10 UNIDADES. CON RENDIMIENTO DE 1000 PAGINAS, COMPATIBLE CON MAQUINAS M175A, M175NW, M275 MFP, CP1025NW, CP1025NW</t>
  </si>
  <si>
    <t>TONER HP 126A CYAN, PACK 10 UNIDADES. CON RENDIMIENTO DE 1000 PAGINAS POR UNIDAD, COMPATIBLE CON MAQUINAS M175A, M175NW, M275 MFP, CP1025NW, CP1025NW</t>
  </si>
  <si>
    <t>TONER HP 126A AMARILLO, PACK 10 UNIDADES CON RENDIMIENTO DE 1000 PAGINAS POR UNIDAD, COMPATIBLE CON MAQUINAS M175A, M175NW, M275 MFP, CP1025NW, CP1025NW</t>
  </si>
  <si>
    <t>TONER HP 85A COLOR NEGRO, CON RENDIMIENTO PARA 1.600 PAGINAS, COMPATIBLE CON M1212NF, P1102W, M1132.</t>
  </si>
  <si>
    <t>TONER HP 81A BLACK, RENDIMIENTO 10.500 PAGINAS.</t>
  </si>
  <si>
    <t>TINTA HP 22XL, TRICOLOR, CANTIDAD 415 PÁGINAS</t>
  </si>
  <si>
    <t>HP 652A (CF320A) BLACK ORIGINAL LASERJET TONER CARTRIDGE</t>
  </si>
  <si>
    <t>HP 653A (CF323A) MAGENTA ORIGINAL LASERJET TONER CARTRIDGE</t>
  </si>
  <si>
    <t>HP 653A (CF322A) YELLOW ORIGINAL LASERJET TONER CARTRIDGE</t>
  </si>
  <si>
    <t>CARTUCHO ORIGINAL DE TINTA CYAN HP 971, 2500 PÁGINAS</t>
  </si>
  <si>
    <t>CARTUCHO ORIGINAL DE TINTA MAGENTA HP 971 (CN623AM), TIPOS DE TINTA COMPATIBLE CON BASE PIGMENTO, RENDIMIENTO 2500 PÁGINAS</t>
  </si>
  <si>
    <t>CARTUCHO ORIGINAL DE TINTA AMARILLA HP 971(CN624AM), RENDIMIENTO DE LA PAGINA 2500</t>
  </si>
  <si>
    <t>TONER HP ORIGINAL MAGENTA REND:7000</t>
  </si>
  <si>
    <t>TONER HP 650A MAGENTA 15000 PAGINAS</t>
  </si>
  <si>
    <t>TONER HP 649X NEGRO 1700 PAGINAS</t>
  </si>
  <si>
    <t>TONER HP 124A AMARILLO 7000 PAGINAS</t>
  </si>
  <si>
    <t>PACK 2 UNIDADES HP CF280AD BLACK ORIGINAL LASERJET TONER</t>
  </si>
  <si>
    <t>TONER 654 A MAGENTA (CF333 A) COLOR(ES) DE CARTUCHOS DE IMPRESIÓN MAGENTA TECNOLOGÍA DE IMPRESIÓN LÁSER RENDIMIENTO DE LA PÁGINA (COLOR) 15.000 PÁGINAS.</t>
  </si>
  <si>
    <t xml:space="preserve">TONER HP 654 A CIAN (CF331 A) COLOR(ES) DE CARTUCHOS DE IMPRESIÓN CIAN TECNOLOGÍA DE IMPRESIÓN LÁSER RENDIMIENTO DE LA PÁGINA (COLOR) 15.000 PÁGINAS. </t>
  </si>
  <si>
    <t>PACK 2 UNIDADES HP CE285AD BLACK ORIGINAL LASERJET TONER</t>
  </si>
  <si>
    <t>TONER CE260A, P/N: CE260A</t>
  </si>
  <si>
    <t>TONER CE262A, P/N: CE262A</t>
  </si>
  <si>
    <t>TONER CE263A, P/N: CE263A</t>
  </si>
  <si>
    <t>TONER CE273A, P/N: CE273A</t>
  </si>
  <si>
    <t>TONER Q6463A, P/N: Q6463A</t>
  </si>
  <si>
    <t>GPR-54 TONER (DURACIÓN ESTIMADA 17.600 COPIAS 6% DE COBERTURA)</t>
  </si>
  <si>
    <t>CAPACIDAD  DE 15.200 COPIAS  AL 6% DE COBERTURA</t>
  </si>
  <si>
    <t>TONER NEGRO GPR-34 PARA FOTOCOPIADORA CANON IR-2525/30/35/45</t>
  </si>
  <si>
    <t>TONER CANON GPR-40 H BLACK</t>
  </si>
  <si>
    <t>TONER CANON GPR-41 BLACK 6400 PAGINAS</t>
  </si>
  <si>
    <t>TONER NEGRO GPR-42 PARA FOTOCOPIADORA CANON IR-4245/51</t>
  </si>
  <si>
    <t>TONER NEGRO GPR-43 PARA FOTOCOPIADORA CANON IR-4225/35</t>
  </si>
  <si>
    <t>TÓNER CANON GPR-45 CYAN</t>
  </si>
  <si>
    <t>TÓNER CANON GPR-45 MAGENTA COMPATIBLIDAD :LBP 7780CX 6400 PAGINAS</t>
  </si>
  <si>
    <t>TÓNER CANON GPR-45 YELLOW</t>
  </si>
  <si>
    <t>GPR-31 BLACK TONER</t>
  </si>
  <si>
    <t>TONER CANON GPR31 CYAN</t>
  </si>
  <si>
    <t>TONER CANON MAGENTA GPR-31</t>
  </si>
  <si>
    <t>TONER CANON GPR-31 YELLOW</t>
  </si>
  <si>
    <t>TONER CANON NEGRO CON RENDIMIENTO DE 2.000 PAGINAS, PARA IMPRESORA LASER LBP-3000</t>
  </si>
  <si>
    <t>TONER 103 BLACK, P/N: 7616A003AA</t>
  </si>
  <si>
    <t>TONER 104 BLACK, P/N: 0263B001AA</t>
  </si>
  <si>
    <t>TONER 125 BLACK, P/N: 3484B001</t>
  </si>
  <si>
    <t>TONER 128 BLACK, P/N: 3500B001AA</t>
  </si>
  <si>
    <t>TONER E-40 BLACK, P/N: 1491A002AA/CA</t>
  </si>
  <si>
    <t>TONER EP-25 BLACK, P/N: 5773A004AA</t>
  </si>
  <si>
    <t>TONER EP-26 BLACK, P/N: 8489A003AA</t>
  </si>
  <si>
    <t>TONER EP-87 CYAN, P/N: 7432A005AA/B/BA</t>
  </si>
  <si>
    <t>TONER EP-87 MAGENTA, P/N: 7431A005AA</t>
  </si>
  <si>
    <t>TONER EP-87 YELLOW, P/N: 7430A005AA</t>
  </si>
  <si>
    <t>TONER GPR-18 BLACK, P/N: 0384B003AA</t>
  </si>
  <si>
    <t>TONER GPR-22 BLACK, P/N: 0386B003AA</t>
  </si>
  <si>
    <t>TONER GPR-23 BLACK, P/N: 0452B003AA</t>
  </si>
  <si>
    <t>TONER GPR-23 YELLOW, P/N: 0455B003AA</t>
  </si>
  <si>
    <t>TONER GPR-28 CYAN, P/N: 1659B004</t>
  </si>
  <si>
    <t>TONER GPR-28 MAGENTA, P/N: 1658B004</t>
  </si>
  <si>
    <t>TONER GPR-28 YELLOW, P/N: 1657B004</t>
  </si>
  <si>
    <t>TONER NPG-11 BLACK, P/N: 1382A001AA</t>
  </si>
  <si>
    <t xml:space="preserve">TONER EPSON T693100,  COLOR NEGRO FOTOGRAFICO  CON CAPACIDAD DE 350 ML, COMPATIBLE CON SURECOLOR T3000, T5000, T7000. </t>
  </si>
  <si>
    <t xml:space="preserve">TONER EPSON T693200, COLOR CYAN   CON CAPACIDAD DE 350 ML, COMPATIBLE CON SURECOLOR T3000, T5000, T7000. </t>
  </si>
  <si>
    <t>TONER XEROX CYAN PARA WORKCENTRE 6655</t>
  </si>
  <si>
    <t>TONER XEROX CYAN COMPATIBLE CON: PHASER 6700</t>
  </si>
  <si>
    <t>XEROX PHASER 7100 BLACK IMAGE UNIT, RENDIMIENTO 24.000 PAGINAS</t>
  </si>
  <si>
    <t>TONER XEROX 106R02611 YELLOW PACK DOS UNIDADES, RENDIMIENTO 9.000 PAGINAS, COMPATIBLE CON MODELOS PHASER 7100</t>
  </si>
  <si>
    <t>TONER XEROX 106R02763 BLACK, COMPATIBLE CON MODELO: PHASER 6020/6022, WORKCENTRE 6025/6027, RENDIMIENTO 2.000 PAGINAS</t>
  </si>
  <si>
    <t>TONER XEROX 106R01316 BLACK, RENDIMIENTO 12.000 PAGINAS, COMPATIBLE CON MODELO WC 6400</t>
  </si>
  <si>
    <t>TONER XEROX 106R01317 CYAN, RENDIMIENTO 16.500 PAGINAS, COMPATIBLE CON MODELO WC 6400</t>
  </si>
  <si>
    <t>TONER XEROX 106R0118 MAGENTA, RENDIMIENTO 16.500 PAGINAS, COMPATIBLE CON MODELO WC 6400</t>
  </si>
  <si>
    <t>TONER XEROX 006R01573 BLACK, COMPATIBLE CON WC5021, RENDIMIENTO 9.000 PAGINAS</t>
  </si>
  <si>
    <t>TONER XEROX 006R01219 TONER NEGRO DC 250</t>
  </si>
  <si>
    <t>TONER XEROX 006R01402 CYAN WC7400</t>
  </si>
  <si>
    <t>TONER XEROX 106R01474MAGENTA PHASER 6121MFP</t>
  </si>
  <si>
    <t>TONER XEROX 106R01572 PHASER 7800</t>
  </si>
  <si>
    <t>P3610/WC3615 25,300 PAGES TONER, DMO PARA PHASER 3610</t>
  </si>
  <si>
    <t>109R00783 KIT DE MANTENCION 30.000 PAGINAS F/8570/8870</t>
  </si>
  <si>
    <t>TONER 006R01160, P/N: 006R01160</t>
  </si>
  <si>
    <t>TONER 006R01175, P/N: 006R01175</t>
  </si>
  <si>
    <t>TONER 006R01177, P/N: 006R01177</t>
  </si>
  <si>
    <t>TONER 006R01273, P/N: 006R01273</t>
  </si>
  <si>
    <t>TONER 006R01319, P/N: 006R01319</t>
  </si>
  <si>
    <t>TONER 106R00673, P/N: 106R00673</t>
  </si>
  <si>
    <t>TONER 106R00674, P/N: 106R00674</t>
  </si>
  <si>
    <t>TONER 106R00681, P/N: 106R00681</t>
  </si>
  <si>
    <t>TONER 106R01082, P/N: 106R01082</t>
  </si>
  <si>
    <t>TONER 106R01085, P/N: 106R01085</t>
  </si>
  <si>
    <t>TONER 106R01146, P/N: 106R01146</t>
  </si>
  <si>
    <t>TONER 106R01163, P/N: 106R01163</t>
  </si>
  <si>
    <t>TONER 106R01219, P/N: 106R01219</t>
  </si>
  <si>
    <t>TONER 106R01221, P/N: 106R01221</t>
  </si>
  <si>
    <t>TONER 106R01246, P/N: 106R01246</t>
  </si>
  <si>
    <t>TONER 106R01277, P/N: 106R01277</t>
  </si>
  <si>
    <t>TONER 106R01374, P/N: 106R01374</t>
  </si>
  <si>
    <t>TONER 106R01443, P/N: 106R01443</t>
  </si>
  <si>
    <t>TONER 106R01444, P/N: 106R01444</t>
  </si>
  <si>
    <t>TONER 106R01445, P/N: 106R01445</t>
  </si>
  <si>
    <t>TONER 106R01446, P/N: 106R01446</t>
  </si>
  <si>
    <t>TONER 106R01526, P/N: 106R01526</t>
  </si>
  <si>
    <t>TONER 106R01601, P/N: 106R01601</t>
  </si>
  <si>
    <t>TONER 106R01602, P/N: 106R01602</t>
  </si>
  <si>
    <t>TONER 106R01603, P/N: 106R01603</t>
  </si>
  <si>
    <t>TONER 106R01604, P/N: 106R01604</t>
  </si>
  <si>
    <t>TONER 106R01631, P/N: 106R01631</t>
  </si>
  <si>
    <t>TONER 106R01632, P/N: 106R01632</t>
  </si>
  <si>
    <t>TONER 106R01633, P/N: 106R01633</t>
  </si>
  <si>
    <t>TONER 106R01634, P/N: 106R01634</t>
  </si>
  <si>
    <t>TONER 106R02234, P/N: 106R02234</t>
  </si>
  <si>
    <t>TONER 106R02235, P/N: 106R02235</t>
  </si>
  <si>
    <t>TONER 108R00697, P/N: 108R00697</t>
  </si>
  <si>
    <t>TONER 109R00639, P/N: 109R00639</t>
  </si>
  <si>
    <t>TONER 113R00668, P/N: 113R00668</t>
  </si>
  <si>
    <t>TONER 113R00692, P/N: 113R00692</t>
  </si>
  <si>
    <t>TONER 113R00693, P/N: 113R00693</t>
  </si>
  <si>
    <t>TONER 113R00695, P/N: 113R00695</t>
  </si>
  <si>
    <t>TONER 113R00726, P/N: 113R00726</t>
  </si>
  <si>
    <t>TONER RICOH 841714 NEGRO  UNIDAD</t>
  </si>
  <si>
    <t>TONER  RICOH 841714 CON RENDIMIENTO DE 8.000 PAGINAS, COMPATIBLE CON MP 301. COLOR NEGRO.</t>
  </si>
  <si>
    <t>TONER COLOR CYAN RICOH PARA EQUIPOS MPC 2003/ MPC 2503</t>
  </si>
  <si>
    <t>TONER COLOR MAGENTA RICOH PARA EQUIPOS MPC 2003/ MPC 2503</t>
  </si>
  <si>
    <t>TONER COLOR NEGRO RICOH PARA EQUIPOS MPC 2003/ MPC 2503</t>
  </si>
  <si>
    <t>TONER RICOH MP 501 UNIDAD</t>
  </si>
  <si>
    <t>TONER NEGRO COMPATIBLE CON MODELO MP 501SPF/601SPF. RENDIMIENTO: 25.000 PÁGINAS.</t>
  </si>
  <si>
    <t>TONER NEGRO, COMPATIBLE CON AFICIO 240W, MP W3601, MP W6700. RENDIMIENTO: 1.300 METROS LINEALES.</t>
  </si>
  <si>
    <t>TONER NEGRO COMPATIBLE CON MODELO MP2501SP. RENDIMIENTO: 9.000</t>
  </si>
  <si>
    <t>TONER B&amp;N, RENDIMIENTO: 10.400 (5% COBERTURA). COMPATIBLE CON MP 401/ SP 4510/4520</t>
  </si>
  <si>
    <t>TONER 44469701, P/N: 44469701</t>
  </si>
  <si>
    <t>TONER 44469702, P/N: 44469702</t>
  </si>
  <si>
    <t>TONER 44469703, P/N: 44469703</t>
  </si>
  <si>
    <t>TONER 44469801, P/N: 44469801</t>
  </si>
  <si>
    <t>TONER LANIER 1130D UNIDAD</t>
  </si>
  <si>
    <t>TUBO DE TÓNER ORIGINAL, QUE SE HA DISEÑADO CUIDADOSAMENTE PARA FUNCIONAR CON COPIADORAS Y MULTIFUNCIONALES, CON EL FIN DE OFRECER UNA ALTA CALIDAD DE IMPRESIÓN Y UNA FIABILIDAD E INIGUALABLE. PARA LOS MODELOS LD 315,LD 316, LD 319,LD 320D, LD 120, MP 1500, MP 1600, MP 2000,MP 2015,MP1900.-</t>
  </si>
  <si>
    <t>TONER NEGRO PARA EQUIPO MP501SPF/MP601SPF CON UN RENDIMIENTO DE 17.500 PAGINAS AL 6% DE COBERTURA</t>
  </si>
  <si>
    <t>TINTA NEGRA EZ 1000CC. COMPATIBLE CON DUPLICADORES RISO EZ 231, EZ 390, EZ 391, EZ 591</t>
  </si>
  <si>
    <t>UNIDAD DE TRANSFERENCIA XEROX TRANSFER BELT CLEANER, COMPATIBLE CON MODELOS: WC7525/30/35/45/56/7830/35/45/55/7970, RENDIMIENTO 160.000.</t>
  </si>
  <si>
    <t>UNIDAD DE TRANSFERENCIA XEROX 008R13086, RENDIMIENTO 200.000 PAGINAS, COMPATIBLE CON MODELO: WC7120/25 / WC7220/25</t>
  </si>
  <si>
    <t xml:space="preserve">C11CF72305 </t>
  </si>
  <si>
    <t>C31C163272 </t>
  </si>
  <si>
    <t xml:space="preserve">CF394A#AKV </t>
  </si>
  <si>
    <t xml:space="preserve">A8P79A </t>
  </si>
  <si>
    <t xml:space="preserve">F9A30A </t>
  </si>
  <si>
    <t xml:space="preserve">GK42-102510-000 </t>
  </si>
  <si>
    <t xml:space="preserve">WC5865C_FE </t>
  </si>
  <si>
    <t xml:space="preserve">HC100-3001-0000  </t>
  </si>
  <si>
    <t xml:space="preserve">9259B001 </t>
  </si>
  <si>
    <t>9317B001 </t>
  </si>
  <si>
    <t xml:space="preserve">9316B001 </t>
  </si>
  <si>
    <t xml:space="preserve">9318B001 </t>
  </si>
  <si>
    <t>T664320-AL</t>
  </si>
  <si>
    <t xml:space="preserve">T673120-AL </t>
  </si>
  <si>
    <t xml:space="preserve">T603500 </t>
  </si>
  <si>
    <t xml:space="preserve">T606700 </t>
  </si>
  <si>
    <t xml:space="preserve"> CH561HL </t>
  </si>
  <si>
    <t xml:space="preserve">CF232A </t>
  </si>
  <si>
    <t> LOR09A </t>
  </si>
  <si>
    <t>LOR10A </t>
  </si>
  <si>
    <t>LOR11A </t>
  </si>
  <si>
    <t>IMPRESORA TÉRMICA ZEBRA GX420T UNIDAD</t>
  </si>
  <si>
    <t>ZEBRA GX420T, 203 DPI, UNA BANDEJA, TRANSFERENCIA TÉRMICA Y TERMICO DIRECTA, CONECCION ETHERNET, SERIAL, USB, CABLE DE PODER INCLUIDO, 20 PAGINAS POR MINUTO EN BLANCO Y NEGRO.</t>
  </si>
  <si>
    <t>GX42-102412-000</t>
  </si>
  <si>
    <t>ROTULADOR BROTHER  PT-H110 UNIDAD</t>
  </si>
  <si>
    <t>ROTULADOR BROTHER PT-H110BK</t>
  </si>
  <si>
    <t xml:space="preserve">PT-H110 </t>
  </si>
  <si>
    <t>ARRIENDO IMPRESORA COSTO FIJO+VARIABLE MULTIFUNCIÓN BROTHER  MFC-L8900CDW POR 12 MESES</t>
  </si>
  <si>
    <t>IMPRESORA MULTIFUNCIONAL  MFC-L8900CDW  FUNCIÓN ESCANEADO, COPIADORA Y FAX. LA VELOCIDAD IMPRESIÓN Y COPIA DE HASTA 31 PÁGINAS POR MINUTO A COLOR</t>
  </si>
  <si>
    <t>MFC-L8900CDW</t>
  </si>
  <si>
    <t>CARTUCHO DE TINTA HP 904XL YELLOW UNIDAD</t>
  </si>
  <si>
    <t>CARTUCHO DE TINTA HP 904XL YELLOW, RENDIMIENTO: 825 PAGINAS, COMPATIBLE CON: OFFICEJET PRO 6961/6970/6971</t>
  </si>
  <si>
    <t xml:space="preserve">T6M12AL </t>
  </si>
  <si>
    <t>CARTUCHO DE TINTA HP 974XL COLORES PACK 4 UNIDADES</t>
  </si>
  <si>
    <t>CARTUCHO DE TINTA HP 974X CIANL0R9AL-MAGENTAL0S02AL-AMARILLOL0S05AL-NEGROL0S08AL, COMPATIBLE CON: PAGEWIDE PRO 452DW/477DW RENDIMIENTO NEGRO: 10.000 PAGINAS, RENDIMIENTO COLOR: 7.000 PAGINAS</t>
  </si>
  <si>
    <t>L0R99AL/L0S02AL/L0S05AL/L0S08AL</t>
  </si>
  <si>
    <t>CARTUCHO DE TINTA HP 904XL MAGENTA UNIDAD</t>
  </si>
  <si>
    <t>CARTUCHO DE TINTA HP 904XL MAGENTA, RENDIMIENTO: 825 PAGINAS, COMPATIBLE CON: OFFICEJET PRO 6961/6970/6971</t>
  </si>
  <si>
    <t xml:space="preserve">T6M08AL </t>
  </si>
  <si>
    <t>CARTUCHO DE TINTA HP 904XL CYAN UNIDAD</t>
  </si>
  <si>
    <t>CARTUCHO DE TINTA 904XL CYAN, RENDIMIENTO: 825 PAGINAS, COMPATIBLE CON: OFFICEJET PRO 6961/6970/6971</t>
  </si>
  <si>
    <t xml:space="preserve">T6M04AL </t>
  </si>
  <si>
    <t>CARTUCHO DE TINTA HP 974A COLORES PACK 4 UNIDADES</t>
  </si>
  <si>
    <t>CARTUCHO DE TINTA HP 974A CIANL0R87AL-MAGENTAL0R90AL-AMARILLOL0R93AL-NEGROL0R96AL, COMPATIBLE CON: PAGEWIDE PRO 452DW/477DW RENDIMIENTO NEGRO: 3500 PAGINAS, RENDIMIENTO COLOR: 3.000 PAGINAS</t>
  </si>
  <si>
    <t xml:space="preserve">L0R87AL/L0R90AL/L0R93AL/L0R96AL </t>
  </si>
  <si>
    <t>CARTUCHO DE TINTA HP 935 XL MAGENTA UNIDAD</t>
  </si>
  <si>
    <t>CARTUCHO DE TINTA HP 935 XL MAGENTA</t>
  </si>
  <si>
    <t xml:space="preserve">C2P25AA </t>
  </si>
  <si>
    <t>CARTUCHO DE TINTA CANON 140 PG BLACK UNIDAD</t>
  </si>
  <si>
    <t>CARTUCHO DE TINTA CANON 140 PARA IMPRESORAS : MG2110 / MG3510/ MX371/MX521. UNIDAD</t>
  </si>
  <si>
    <t xml:space="preserve">PG140 </t>
  </si>
  <si>
    <t>CARTUCHO DE TINTA CANON PGI-72 YELLOW UNIDAD</t>
  </si>
  <si>
    <t>CARTUCHO DE TINTA PGI-72 YELLOW 14ML, COMPATIBLE CON IMPRESORA CANON PIXMA PRO 10</t>
  </si>
  <si>
    <t xml:space="preserve">6406B010 </t>
  </si>
  <si>
    <t>CARTUCHO DE TINTA CANON PGI-72 MATTE BLACK UNIDAD</t>
  </si>
  <si>
    <t>CARTUCHO DE TINTA PGI-72 MATTE BLACK 14ML, COMPATIBLE CON IMPRESORA CANON PIXMA PRO 10</t>
  </si>
  <si>
    <t xml:space="preserve">6402B010 </t>
  </si>
  <si>
    <t>CARTUCHO DE TINTA CANON PGI-72 UNIDAD</t>
  </si>
  <si>
    <t>CARTUCHO DE TINTA PGI-72 PHOTO BLACK 14ML, COMPATIBLE CON IMPRESORA CANON PIXMA PRO 10</t>
  </si>
  <si>
    <t xml:space="preserve">6403B010 </t>
  </si>
  <si>
    <t>CARTUCHO DE TINTA CANON PGI-72 GRAY UNIDAD</t>
  </si>
  <si>
    <t>CARTUCHO DE TINTA PGI-72 GRAY 14ML, COMPATIBLE CON IMPRESORA CANON PIXMA PRO 10</t>
  </si>
  <si>
    <t xml:space="preserve">6409B010 </t>
  </si>
  <si>
    <t>CARTUCHO DE TINTA CANON PGI-72 MAGENTA UNIDAD</t>
  </si>
  <si>
    <t>CARTUCHO DE TINTA PGI-72 MAGENTA 14ML, COMPATIBLE CON IMPRESORA CANON PIXMA PRO 10 P/N: 6405B010</t>
  </si>
  <si>
    <t xml:space="preserve">6405B010 </t>
  </si>
  <si>
    <t>CARTUCHO DE TINTA CANON PGI-72 PHOTO MAGENTA UNIDAD</t>
  </si>
  <si>
    <t>CARTUCHO DE TINTA PGI-72 PHOTO MAGENTA 14ML, COMPATIBLE CON IMPRESORA CANON PIXMA PRO 10</t>
  </si>
  <si>
    <t>6408B010</t>
  </si>
  <si>
    <t>FUSOR XEROX 115R00120 UNIDAD</t>
  </si>
  <si>
    <t>XEROX FUSOR DE 220 V PHASER 6360</t>
  </si>
  <si>
    <t xml:space="preserve">115R00120 </t>
  </si>
  <si>
    <t>KIT DE MANTENCIÓN HP CON RUEDAS ADF HP 100 UNIDAD</t>
  </si>
  <si>
    <t>USO RECOMENDADO. RECOMENDADO CADA 100.000 PÁGINASCONJUNTO DE KIT DE SUSTITUCIÓN DE RODILLO DE ADFUNIDAD DE ALMOHADILLA DE SEPARACIÓN DE ADF</t>
  </si>
  <si>
    <t xml:space="preserve">L2718A </t>
  </si>
  <si>
    <t>TONER BROTHER  TN416Y AMARILLO UNIDAD</t>
  </si>
  <si>
    <t>TN416Y  TONER AMARILLO, 6500 PAG ISO, BC4</t>
  </si>
  <si>
    <t xml:space="preserve">TN416Y </t>
  </si>
  <si>
    <t>TONER BROTHER  TN419C CYAN UNIDAD</t>
  </si>
  <si>
    <t>TONER CYAN , 9000 PAG ISO, BC4</t>
  </si>
  <si>
    <t xml:space="preserve">TN419C  </t>
  </si>
  <si>
    <t>TONER BROTHER  TN411BK NEGRO UNIDAD</t>
  </si>
  <si>
    <t>TN411BK TONER NEGRO, 3000 PAG ISO, BC4COMPATIBILIDAD:MFC-L8900CDWHL-L8360CDW</t>
  </si>
  <si>
    <t xml:space="preserve">TN411BK </t>
  </si>
  <si>
    <t>TONER BROTHER  TN419BK NEGRO UNIDAD</t>
  </si>
  <si>
    <t>TONER NEGRO, 9000 PAG ISO, BC4 , PARA IMPRESORA MFC-L8900CDW, HL-L8360CDW.</t>
  </si>
  <si>
    <t>TN419BK</t>
  </si>
  <si>
    <t>TONER BROTHER  TN411Y AMARILLO UNIDAD</t>
  </si>
  <si>
    <t>TN411Y TONER AMARILLO, 1800 PAG ISO, BC4</t>
  </si>
  <si>
    <t xml:space="preserve">TN411Y </t>
  </si>
  <si>
    <t>TONER BROTHER  TN416BK NEGRO UNIDAD</t>
  </si>
  <si>
    <t>TN416BK TONER NEGRO, 6500 PAG ISO, BC4 .COMPATIBILIDAD:MFC-L8900CDWHL-L8360CDW</t>
  </si>
  <si>
    <t xml:space="preserve">TN416BK </t>
  </si>
  <si>
    <t>TONER BROTHER  TN416C CYAN UNIDAD</t>
  </si>
  <si>
    <t>TN416C TONER CYAN, 6500 PAG ISO, BC4. ALTO RENDIMIENTO. PARA LAS IMPRESORAS HL-L8260CDW, HL-L8360CDW, HL-L8360CDWT, MFC-L8610CDW Y MFC-L8900CDW.</t>
  </si>
  <si>
    <t xml:space="preserve">TN416C </t>
  </si>
  <si>
    <t>TONER BROTHER  TN411C CYAN UNIDAD</t>
  </si>
  <si>
    <t>TN411C TONER CYAN, 1800 PAG ISO, BC4. RENDIMIENTO STANDARD. PARA LAS IMPRESORAS HL-L8260CDW, HL-L8360CDW, HL-L8360CDWT, MFC-L8610CDW Y MFC-L8900CDW</t>
  </si>
  <si>
    <t xml:space="preserve">TN411C </t>
  </si>
  <si>
    <t>TONER BROTHER  TN416M MAGENTA UNIDAD</t>
  </si>
  <si>
    <t>TN416M TONER MAGENTA, 6500 PAG ISO, BC4. ALTO RENDIMIENTO. PARA LAS IMPRESORAS HL-L8260CDW, HL-L8360CDW, HL-L8360CDWT, MFC-L8610CDW Y MFC-L8900CDW</t>
  </si>
  <si>
    <t xml:space="preserve">TN416M </t>
  </si>
  <si>
    <t>TONER HP 30X NEGRO UNIDAD</t>
  </si>
  <si>
    <t>TONER HP 30X NEGRO RINDE 3.500 IMP. A4, PARA EQUIPOS HPLASERJETPROM203 - MFC M227.</t>
  </si>
  <si>
    <t xml:space="preserve">CF230X </t>
  </si>
  <si>
    <t>TONER HP CF462X AMARILLO UNIDAD</t>
  </si>
  <si>
    <t>HP 656X YELLOW LASERJET TONER CARTRIDGE, PARA LA HP COLOR LASERJET ENTERPRISE M652DN</t>
  </si>
  <si>
    <t xml:space="preserve">CF462X </t>
  </si>
  <si>
    <t>TONER HP CF461X CYAN UNIDAD</t>
  </si>
  <si>
    <t>HP 656X CYAN LASERJET TONER CARTRIDGE PARA HP COLOR LASERJET ENTERPRISE M652DN</t>
  </si>
  <si>
    <t xml:space="preserve">CF461X </t>
  </si>
  <si>
    <t>TONER HP CF463X MAGENTA UNIDAD</t>
  </si>
  <si>
    <t>HP 656X MAGENTA LASERJET TONER CARTRIDGE, PARA HP COLOR LASERJET ENTERPRISE M652DN</t>
  </si>
  <si>
    <t xml:space="preserve">CF463X </t>
  </si>
  <si>
    <t>TONER HP CF460X NEGRO UNIDAD</t>
  </si>
  <si>
    <t>HP 656X BLACK LASERJET TONER CARTRIDGE, PARA HP COLOR LASERJET ENTERPRISE M652DN</t>
  </si>
  <si>
    <t xml:space="preserve">CF460X </t>
  </si>
  <si>
    <t>TONER HP CF230X NEGRO UNIDAD</t>
  </si>
  <si>
    <t>TONER HP CF230X NEGRO, COMPATIBLE CON IMPRADORAS: HP LASERJET PRO M203DW PRINTER Y HP LASERJET PRO MFP M227FDW</t>
  </si>
  <si>
    <t>TONER HP 651A COLORES PACK 4 UNIDADES</t>
  </si>
  <si>
    <t>TONER HP 651A NEGROCE340A-CIANCE341A-AMARILLOCE342A-MAGENTACE343A, COMPATIBLE CON IMPRESORAS ENTERPRISE 700 M775DN/M775F/M775Z/M775, RENDIMIENTO NEGRO: 13.500 PAGINAS, RENDIMIENTO COLOR: 16.000 PAGINAS</t>
  </si>
  <si>
    <t>CE340A/CE341A/CE342A/CE343A</t>
  </si>
  <si>
    <t>TONER XEROX 106R03535 UNIDAD</t>
  </si>
  <si>
    <t>TONER ORIGINAL MAGENTA XEROX, 8000 PAGINAS, P/N 106R03535</t>
  </si>
  <si>
    <t xml:space="preserve">106R03535 </t>
  </si>
  <si>
    <t>TONER XEROX 106R03534 UNIDAD</t>
  </si>
  <si>
    <t>TONER ORIGINAL CYAN XEROX, 8000 PAGINAS, P/N 106R03534</t>
  </si>
  <si>
    <t xml:space="preserve">106R03534 </t>
  </si>
  <si>
    <t>TONER XEROX 106R03533 UNIDAD</t>
  </si>
  <si>
    <t>TONER ORIGINAL AMARILLO XEROX, 8000 PAGINAS, P/N 106R03533</t>
  </si>
  <si>
    <t xml:space="preserve">106R03533 </t>
  </si>
  <si>
    <t>ARRIENDO IMPRESORA COSTO FIJO+VARIABLE LÁSER HP M452DW 24 MESES</t>
  </si>
  <si>
    <t>CARTUCHO DE TINTA BROTHER  LC60 MAGENTA UNIDAD</t>
  </si>
  <si>
    <t>CARTUCHO DE TINTA LC60M, RENDIMIENTO APROXIMADO: 260  PÁGINASCOMPATIBLE CON: DCP-J125 DCP-315W DCP-515W MFC-J220 MFC-J265W MFC-J410 MFC-J415W</t>
  </si>
  <si>
    <t>CARTUCHO DE TINTA BROTHER  LC60 YELLOW UNIDAD</t>
  </si>
  <si>
    <t>CARTUCHO DE TINTA BROTHER LC60Y, RENDIMIENTO APROXIMADO: 260  PÁGINASCOMPATIBLE CON: DCP-J125 DCP-315W DCP-515W MFC-J220 MFC-J265W MFC-J410 MFC-J415W</t>
  </si>
  <si>
    <t>CARTUCHO DE TINTA BROTHER  LC3017M UNIDAD</t>
  </si>
  <si>
    <t>BROTHER LC3017M - XL - MAGENTA, PARA BROTHER MFC-J5330DW, MFC-J6530DW, MFC-J6930DW</t>
  </si>
  <si>
    <t>CARTUCHO DE TINTA BROTHER  LC3019Y UNIDAD</t>
  </si>
  <si>
    <t>BROTHER LC3019Y - TAMAÑO XXL - AMARILLO - PARA BROTHER MFC-J5330DW, MFC-J6530DW, MFC-J6930DW</t>
  </si>
  <si>
    <t>CARTUCHO DE TINTA BROTHER  LC3019C UNIDAD</t>
  </si>
  <si>
    <t>BROTHER LC3019C - TAMAÑO XXL - CYAN - PARA BROTHER MFC-J5330DW, MFC-J6530DW, MFC-J6930DW</t>
  </si>
  <si>
    <t>CARTUCHO DE TINTA BROTHER  LC3019M UNIDAD</t>
  </si>
  <si>
    <t>BROTHER LC3019M - TAMAÑO XXL - MAGENTA - PARA BROTHER MFC-J5330DW, MFC-J6530DW, MFC-J6930DW</t>
  </si>
  <si>
    <t>CARTUCHO DE TINTA BROTHER  LC3017C UNIDAD</t>
  </si>
  <si>
    <t>BROTHER LC3017C - XL - CYAN PARA BROTHER MFC-J5330DW, MFC-J6530DW, MFC-J6930DW</t>
  </si>
  <si>
    <t>CARTUCHO DE TINTA BROTHER  LC3017BK UNIDAD</t>
  </si>
  <si>
    <t>BROTHER LC3017BK - XL - NEGRO, PARA BROTHER MFC-J5330DW, MFC-J6530DW, MFC-J6930DW</t>
  </si>
  <si>
    <t>CARTUCHO DE TINTA BROTHER  LC3019BK UNIDAD</t>
  </si>
  <si>
    <t>BROTHER LC3019BK - TAMAÑO XXL - NEGRO - PARA BROTHER MFC-J5330DW, MFC-J6530DW, MFC-J6930DW</t>
  </si>
  <si>
    <t>CARTUCHO DE TINTA HP HP728 AMARILLA UNIDAD</t>
  </si>
  <si>
    <t>CARTRIDGE HP 728 TINTA AMARILLA 130ML</t>
  </si>
  <si>
    <t>CARTUCHO DE TINTA HP L0S71AL UNIDAD</t>
  </si>
  <si>
    <t>CARTUCHO DE TINTA NEGRA DE ALTO RENDIMIENTO HP 954XL (L0S71AL)</t>
  </si>
  <si>
    <t>CARTUCHO DE TINTA HP L0S62AL UNIDAD</t>
  </si>
  <si>
    <t>HP 954XL HIGH YIELD CYAN ORIGINAL INK CARTRIDGE(L0S62AL)</t>
  </si>
  <si>
    <t>CARTUCHO DE TINTA HP L0S68AL UNIDAD</t>
  </si>
  <si>
    <t>CARTUCHO DE TINTA AMARILLA DE ALTO RENDIMIENTO HP 954XL(L0S68AL)</t>
  </si>
  <si>
    <t>CARTUCHO DE TINTA HP 728 MAGENTA (F9K16A) UNIDAD</t>
  </si>
  <si>
    <t>CARTUCHO DE TINTA HP 728 MAGENTA 300ML, COMPATIBLE CON MODELOS DESIGNJET T730, T830</t>
  </si>
  <si>
    <t>CARTUCHO DE TINTA HP 728 YELLOW (F9K15A) UNIDAD</t>
  </si>
  <si>
    <t>CARTUCHO DE TINTA HP 728 YELLOW 300ML, COMPATIBLE CON MODELOS DESIGNJET T730, T830</t>
  </si>
  <si>
    <t>CARTUCHO DE TINTA HP 728 YELLOW (F9J61A) UNIDAD</t>
  </si>
  <si>
    <t>CARTUCHO DE TINTA HP 728 YELLOW, CAPACIDAD 40ML, COMPATIBE CON MODELOS DESINGJET T730, T830</t>
  </si>
  <si>
    <t>CARTUCHO DE TINTA HP 664 INK-NEGRO UNIDAD</t>
  </si>
  <si>
    <t>CARTUCHO DE TINTA HP 664 INK-NEGRO - RENDIMIENTO DE LA PÁGINA (BLANCO Y NEGRO): ~120 PÁGINAS. COMPATIBILIDAD: IMPRESORA HP DESKJET INK ADVANTAGE 1115, IMPRESORA TODO-EN-UNO HP DESKJET INK ADVANTAGE 2135, 3635, 3835.</t>
  </si>
  <si>
    <t>CARTUCHO DE TINTA HP 675 NEGRO PACK DE 10 UNIDADES</t>
  </si>
  <si>
    <t>CARTUCHO DE TINTA HP 675 NEGRO , PACK 10 UNIDADES.COMPATIBLE CON IMPRESORAS: HP 4000 HP 4400 HP 4575 RENDIMIENTO APROXIMADO 600 PÁGINAS (BLANCO Y NEGRO)</t>
  </si>
  <si>
    <t>CARTUCHO DE TINTA HP 82 CYAN (CH566A) UNIDAD</t>
  </si>
  <si>
    <t>CARTUCHO DE TINTA HP 82 CYAN 28ML</t>
  </si>
  <si>
    <t>CARTUCHO DE TINTA HP 745 (F9K00A) CHROMATIC RED UNIDAD</t>
  </si>
  <si>
    <t>CARTUCHO DE TINTA HP 745 CHROMATIC RED, CAPACIDAD 130ML, COMPATIBLE CON MODELOS HP Z2600, Z5600</t>
  </si>
  <si>
    <t>CARTUCHO DE TINTA HP 745 (F9J97A) CYAN UNIDAD</t>
  </si>
  <si>
    <t>CARTUCHO DE TINTA HP 745 CYAN, CAPACIDAD 130ML, COMPATIBLE CON MODELOS HP Z2600, Z5600</t>
  </si>
  <si>
    <t>CARTUCHO DE TINTA HP 745 MAGENTA (F9J95A) UNIDAD</t>
  </si>
  <si>
    <t>CARTUCHO DE TINTA HP 745 MAGENTA, CAPACIDAD 130ML, COMPATIBLE CON MODELOS HP Z2600, Z5600</t>
  </si>
  <si>
    <t>CARTUCHO DE TINTA HP 745 (F9J98A) PHOTO BLACK UNIDAD</t>
  </si>
  <si>
    <t>CARTUCHO DE TINTA HP 745 PHOTO BLACK, CAPACIDAD 130ML, COMPATIBLE CON MODELOS HP Z2600, Z5600</t>
  </si>
  <si>
    <t>CARTUCHO DE TINTA HP 745 (F9J96A) YELLOW UNIDAD</t>
  </si>
  <si>
    <t>CARTUCHO DE TINTA HP 745 YELLOW, CAPACIDAD 130ML, COMPATIBLE CON MODELOS HP Z2600, Z5600</t>
  </si>
  <si>
    <t>CARTUCHO DE TINTA HP 728 MATTE BLACK UNIDAD</t>
  </si>
  <si>
    <t>CARTUCHO DE TINTA HP 728 BLACK, 300ML, COMPATIBLE CON MODELOS T830</t>
  </si>
  <si>
    <t>CARTUCHO DE TINTA HP 745 CHROMATIC RED UNIDAD</t>
  </si>
  <si>
    <t>CARTUCHO DE TINTA HP CHROMATIC RED 745, CAPACIDAD 300ML, COMPATIBLE CON MODELOS HP Z5600 Y Z2600</t>
  </si>
  <si>
    <t>CARTUCHO DE TINTA HP 981A CYAN (J3M68A) UNIDAD</t>
  </si>
  <si>
    <t>CARTUCHO DE TINTA HP 981A CYAN, RENDIMIENTO 6.000 PAGINAS, COMPATIBLE CON MODELOS PAGEWIDE MFP 586DN</t>
  </si>
  <si>
    <t>CARTUCHO DE TINTA HP 981A MAGENTA (J3M69A) UNIDAD</t>
  </si>
  <si>
    <t>CARTUCHO DE TINTA HP 981A MAGENTA, RENDIMIENTO 6.000 PAGINAS, COMPATINLE CON MODELOS PAGEWIDE MFP 586DN</t>
  </si>
  <si>
    <t>CARTUCHO DE TINTA HP 662 TRICOLOR  UNIDAD</t>
  </si>
  <si>
    <t>CARTUCHO DE TINTA ORIGINAL HP 662 TRICOLOR RINDE APROX. 100 PÁGINAS</t>
  </si>
  <si>
    <t>CARTUCHO DE TINTA HP CC643WL UNIDAD</t>
  </si>
  <si>
    <t>CARTRIDGE HP CC643WL (60) COLOR P/F4280 160PAG.</t>
  </si>
  <si>
    <t>CARTUCHO DE TINTA HP 703 NEGRO UNIDAD</t>
  </si>
  <si>
    <t>CARTUCHO DE TINTA 703 NEGRO, P/N: CD887AL</t>
  </si>
  <si>
    <t>CARTUCHO DE TINTA HP 933XL CYAN UNIDAD</t>
  </si>
  <si>
    <t>CARTUCHO DE TINTA 933XL CYAN, P/N: CN054AL</t>
  </si>
  <si>
    <t xml:space="preserve">CARTUCHO DE TINTA HP 933XL MAGENTA </t>
  </si>
  <si>
    <t>CARTUCHO DE TINTA 933XL MAGENTA, P/N: CN055AL</t>
  </si>
  <si>
    <t>CARTUCHO DE TINTA CANON PGI-2100XL CYAN UNIDAD</t>
  </si>
  <si>
    <t>TANQUE TINTA DUAL RESISTANT HIGH DENSITY NEGRA PIGMENTADA.  19,3 ML .RENDIMIENTO: 1.755 PAGS. MEZCLANDO TEXTO Y GRÁFICO CERTIFICADO POR ISO/IEC 24711</t>
  </si>
  <si>
    <t>CARTUCHO DE TINTA CANON 151XL NEGRO UNIDAD</t>
  </si>
  <si>
    <t>TANQUE DE TINTA CLI 151 XL BLACK 11ML, RENDIMIENTO: 5.530 PÁGINAS APROX. DOCUMENTO A4.</t>
  </si>
  <si>
    <t>CARTUCHO DE TINTA CANON CLI-42BK UNIDAD</t>
  </si>
  <si>
    <t>CARTUCHO DE TINTA CLI-42BK CANON BLACK</t>
  </si>
  <si>
    <t>CARTUCHO DE TINTA CANON CLI-42C CYAN UNIDAD</t>
  </si>
  <si>
    <t>CARTUCHO DE TINTA CLI-42C CANON CYAN</t>
  </si>
  <si>
    <t>CARTUCHO DE TINTA CANON CLI-42Y AMARILLO UNIDAD</t>
  </si>
  <si>
    <t>CARTUCHO DE TINTA CLI-42Y CANON AMARILLO</t>
  </si>
  <si>
    <t xml:space="preserve">CARTUCHO DE TINTA CANON BCI-6 PHOTO CYAN </t>
  </si>
  <si>
    <t xml:space="preserve">CARTUCHO DE TINTA CANON BCI-6 PHOTO MAGENTA </t>
  </si>
  <si>
    <t xml:space="preserve">CARTUCHO DE TINTA CANON CLI-151 CYAN </t>
  </si>
  <si>
    <t>CARTUCHO DE TINTA CLI-151 CYAN, P/N: CLI-151</t>
  </si>
  <si>
    <t>CARTUCHO DE TINTA CANON CLI-151 MAGENTA</t>
  </si>
  <si>
    <t>CARTUCHO DE TINTA CLI-151 MAGENTA, P/N: CLI-151</t>
  </si>
  <si>
    <t>CARTUCHO DE TINTA EPSON R14X NEGRO (BOLSA) UNIDAD</t>
  </si>
  <si>
    <t>BOLSAS DE TINTA NEGRO EPSON R14X, PARA IMPRESORA WF-R5690.</t>
  </si>
  <si>
    <t>CARTUCHO DE TINTA EPSON 788XXL YELLOW UNIDAD</t>
  </si>
  <si>
    <t>CARTUCHO DE TINTA AMARILLO 788XXL, PARA IMPRESORAS WF-5190/WF-5690.</t>
  </si>
  <si>
    <t>CARTUCHO DE TINTA EPSON 788XXL MAGENTA UNIDAD</t>
  </si>
  <si>
    <t>CARTUCHO DE TINTA MAGENTA EPSON 788XXL, PARA IMPRESORAS WF-5190/WF-5690.</t>
  </si>
  <si>
    <t>CARTUCHO DE TINTA EPSON R24X YELLOW (BOLSA) UNIDAD</t>
  </si>
  <si>
    <t>BOLSAS DE TINTA AMARILLO EPSON R24X, PARA IMPRESORA WF-R8590.</t>
  </si>
  <si>
    <t>CARTUCHO DE TINTA EPSON R24X MAGENTA (BOLSA) UNIDAD</t>
  </si>
  <si>
    <t>BOLSAS DE TINTA MAGENTA EPSON R24X, PARA IMPRESORA WF-R8590.</t>
  </si>
  <si>
    <t>CARTUCHO DE TINTA EPSON R24X CYAN (BOLSA) UNIDAD</t>
  </si>
  <si>
    <t>BOLSAS DE TINTA CIAN EPSON R24X, PARA IMPRESORA WF-R8590.</t>
  </si>
  <si>
    <t>CARTUCHO DE TINTA EPSON R24X NEGRO (BOLSA) UNIDAD</t>
  </si>
  <si>
    <t>BOLSAS DE TINTA NEGRO EPSON R24X, PARA IMPRESORA WF-R8590.</t>
  </si>
  <si>
    <t>CARTUCHO DE TINTA EPSON R14X YELLOW (BOLSA) UNIDAD</t>
  </si>
  <si>
    <t>BOLSAS DE TINTA AMARILLO EPSON R14X, PARA IMPRESORA WF-R5690.</t>
  </si>
  <si>
    <t>CARTUCHO DE TINTA EPSON R14X MAGENTA (BOLSA) UNIDAD</t>
  </si>
  <si>
    <t>BOLSAS DE TINTA MAGENTA EPSON R14X, PARA IMPRESORA WF-R5690.</t>
  </si>
  <si>
    <t>CARTUCHO DE TINTA EPSON 748XXL MAGENTA UNIDAD</t>
  </si>
  <si>
    <t xml:space="preserve">CARTUCHO DE TINTA MAGENTA EXTRA ALTA CAPACIDAD EPSON 748XXL. PARA IMPRESORAS WF-6090/WF-6590. CARTUCHO 7K. </t>
  </si>
  <si>
    <t>CARTUCHO DE TINTA EPSON 748XXL YELLOW UNIDAD</t>
  </si>
  <si>
    <t xml:space="preserve">CARTUCHO DE TINTA YELLOW EXTRA ALTA CAPACIDAD EPSON 748XXL. PARA IMPRESORAS WF-6090/WF-6590. CARTUCHO 7K. </t>
  </si>
  <si>
    <t>CARTUCHO DE TINTA EPSON 748XXL CYAN UNIDAD</t>
  </si>
  <si>
    <t xml:space="preserve">CARTUCHO DE TINTA CYAN EXTRA ALTA CAPACIDAD EPSON 748XXL. PARA IMPRESORAS WF-6090/WF-6590. CARTUCHO 7K. </t>
  </si>
  <si>
    <t>CARTUCHO DE TINTA EPSON SJIC22P(M) UNIDAD</t>
  </si>
  <si>
    <t>CARTUCHO TINTA COLOR MAGENTA, COMPATIBLE CON IMPRESORA EPSON COLORWORKS TM-C3500.</t>
  </si>
  <si>
    <t>CARTUCHO DE TINTA EPSON SJIC22P(C) UNIDAD</t>
  </si>
  <si>
    <t>COMPATIBLE CON MODELO COLORWORKS TM-C3500 CARTUCHO COLOR CYAN. REF:48291</t>
  </si>
  <si>
    <t>CARTUCHO DE TINTA EPSON 296 AMARILLO UNIDAD</t>
  </si>
  <si>
    <t>T296420 - CARTUCHO AMARILLO (296), 250 PÁGINAS, IMPRESORAS COMPATIBLES: XP-231, XP-431</t>
  </si>
  <si>
    <t>CARTUCHO DE TINTA EPSON 296 MAGENTA UNIDAD</t>
  </si>
  <si>
    <t>T296320 - CARTUCHO MAGENTA (296), 250 PÁGINAS, IMPRESORAS COMPATIBLES: XP-231, XP-431</t>
  </si>
  <si>
    <t>CARTUCHO DE TINTA EPSON 296 CYAN UNIDAD</t>
  </si>
  <si>
    <t>T296220 - CARTUCHO CIAN (296), RENDIMIENTO 250 PÁGINAS, IMPRESORAS COMPATIBLES: XP-231, XP-431</t>
  </si>
  <si>
    <t>CARTUCHO DE TINTA EPSON T195 CYAN UNIDAD</t>
  </si>
  <si>
    <t>CARTUCHO DE TINTA EPSON T195220 CYAN, CAPACIDAD 3ML, RENDIMIENTO 210 PAGINAS COMPATIBLE CON MODELOS EPSON EXPRESSIÓN XP-101 / XP-201 / XP-211</t>
  </si>
  <si>
    <t>CARTUCHO DE TINTA EPSON T195 BLACK UNIDAD</t>
  </si>
  <si>
    <t>CARTUCHO DE TINTA EPSON T195 BLACK, CONTENIDO 4ML, RENDIMIENTO 130 PAGINAS APROXIMADAMENTE, COMPATIBLE CON MODELOS: EXPRESSIÓN XP-101 / XP-201 / XP-211</t>
  </si>
  <si>
    <t xml:space="preserve">CARTUCHO DE TINTA EPSON T140120 </t>
  </si>
  <si>
    <t xml:space="preserve">CARTUCHO DE TINTA EPSON T606500 </t>
  </si>
  <si>
    <t>CARTUCHO DE TINTA T606500, P/N: T606500</t>
  </si>
  <si>
    <t xml:space="preserve">CARTUCHO DE TINTA EPSON T606900 </t>
  </si>
  <si>
    <t>CARTUCHO DE TINTA T606900, P/N: T606900</t>
  </si>
  <si>
    <t>CARTUCHO DE TINTA EPSON T664220 CYAN  UNIDAD</t>
  </si>
  <si>
    <t xml:space="preserve">CARTUCHO DE TINTA EPSON T664220 COLOR CYAN CON RENDIMIENTO DE 6.500 PAGINAS, COMPATIBLE CON EPSON L110, L120, L200, L210, L350, L355, L555. </t>
  </si>
  <si>
    <t xml:space="preserve">CARTUCHO DE TINTA EPSON T664320 COLOR MAGENTA CON RENDIMIENTO DE 6.500 PAGINAS, COMPATIBLE CON EPSON L110, L120, L200, L210, L350, L355, L555. </t>
  </si>
  <si>
    <t>CARTUCHO DE TINTA XEROX 006R01461 NEGRO UNIDAD</t>
  </si>
  <si>
    <t>CARTUCHO DE TINTA 006R01461 NEGRO, P/N: 006R01461</t>
  </si>
  <si>
    <t>CARTUCHO DE TINTA XEROX 106R01487 NEGRO UNIDAD</t>
  </si>
  <si>
    <t>CARTUCHO DE TINTA 106R01487 NEGRO, P/N: 106R01487</t>
  </si>
  <si>
    <t>CARTUCHO DE TINTA XEROX 106R02312 NEGRO UNIDAD</t>
  </si>
  <si>
    <t>CARTUCHO DE TINTA 106R02312 NEGRO, P/N: 106R02312</t>
  </si>
  <si>
    <t>CARTUCHO DE TINTA XEROX 108R00796 NEGRO</t>
  </si>
  <si>
    <t>CARTUCHO DE TINTA 108R00796 NEGRO, P/N: 108R00796</t>
  </si>
  <si>
    <t>CARTUCHO DE TINTA XEROX 108R00838 MAGENTA UNIDAD</t>
  </si>
  <si>
    <t>CARTUCHO DE TINTA 108R00838 MAGENTA, P/N: 108R00838</t>
  </si>
  <si>
    <t xml:space="preserve">CARTUCHO DE TINTA XEROX 108R00839 AMARILLO </t>
  </si>
  <si>
    <t>CARTUCHO DE TINTA 108R00839 AMARILLO, P/N: 108R00839</t>
  </si>
  <si>
    <t>CARTUCHO DE TINTA XEROX 108R00840 NEGRO UNIDAD</t>
  </si>
  <si>
    <t>CARTUCHO DE TINTA 108R00840 NEGRO, P/N: 108R00840</t>
  </si>
  <si>
    <t>CARTUCHO DE TINTA XEROX 108R01022 CYAN UNIDAD</t>
  </si>
  <si>
    <t>CARTUCHO DE TINTA 108R01022 CYAN, P/N: 108R01022</t>
  </si>
  <si>
    <t>CARTUCHO DE TINTA XEROX 108R01023 MAGENTA UNIDAD</t>
  </si>
  <si>
    <t>CARTUCHO DE TINTA 108R01023 MAGENTA, P/N: 108R01023</t>
  </si>
  <si>
    <t>CARTUCHO DE TINTA XEROX 108R01024 AMARILLO</t>
  </si>
  <si>
    <t>CARTUCHO DE TINTA 108R01024 AMARILLO, P/N: 108R01024</t>
  </si>
  <si>
    <t>CARTUCHO DE TINTA XEROX 108R01025 NEGRO UNIDAD</t>
  </si>
  <si>
    <t>CARTUCHO DE TINTA 108R01025 NEGRO, P/N: 108R01025</t>
  </si>
  <si>
    <t>CINTA PARA IMPRESORA BROTHER  DK-1209 UNIDAD</t>
  </si>
  <si>
    <t>CINTA ROTULADORA DE 3CMS X6CMS X 800 ETIQUETAS. PARA IMPRESORAS BROTHER QL500, 550,580N,710W,720N,720NW</t>
  </si>
  <si>
    <t>FUSOR XEROX PHASER 6600 BLACK UNIDAD</t>
  </si>
  <si>
    <t>TONER XEROX PARA LA PHASER 6600 BLACK</t>
  </si>
  <si>
    <t>FUSOR XEROX WORKCENTRE 5845/5855 220 VOLTIOS  UNIDAD</t>
  </si>
  <si>
    <t xml:space="preserve">FUSOR XEROX DE 220 VOLTIOS PARA LA WORKCENTRE 5845/5855 </t>
  </si>
  <si>
    <t>TAMBOR DE IMPRESIÓN CANON GPR-22 UNIDAD</t>
  </si>
  <si>
    <t>GPR-22 DRUM, RENDIMIENTO 26.900 COPIAS AL 6% DE COBERTURA.</t>
  </si>
  <si>
    <t>TAMBOR DE IMPRESIÓN CANON GPR-39 UNIDAD</t>
  </si>
  <si>
    <t>CANON (GPR-39) BLACK DRUM UNIT</t>
  </si>
  <si>
    <t>TAMBOR DE IMPRESIÓN XEROX WORKCENTRE 7220/7225 NEGRO</t>
  </si>
  <si>
    <t>TAMBOR DE IMPRESIÓN WORKCENTRE 7220/7225 NEGRO, P/N: 013R00657</t>
  </si>
  <si>
    <t xml:space="preserve">TAMBOR DE IMPRESIÓN XEROX PHASER 5500/5550 </t>
  </si>
  <si>
    <t xml:space="preserve">TAMBOR DE IMPRESIÓN XEROX WORKCENTRE 4250 </t>
  </si>
  <si>
    <t>TAMBOR DE IMPRESIÓN WORKCENTRE 4250, P/N: 113R00755</t>
  </si>
  <si>
    <t>TAMBOR DE IMPRESIÓN XEROX 115R00085 UNIDAD</t>
  </si>
  <si>
    <t>MODELO 115R00085 FUSOR DE 220 VOLTIOS</t>
  </si>
  <si>
    <t>TAMBOR DE IMPRESIÓN XEROX 113R00671 UNIDAD</t>
  </si>
  <si>
    <t>TAMBOR DE IMPRESIÓN XEROX 113R00671, CON RENDIMIENTO PARA 20.000 PAGINAS. COMPATIBLE CON WORKCENTRE 4118, M20/M20I, COPYCENTRE C20.</t>
  </si>
  <si>
    <t>TAMBOR DE IMPRESIÓN XEROX 113R00755 UNIDAD</t>
  </si>
  <si>
    <t>TAMBOR DE IMPRESIÓN XEROX 113R00755, CON RENDIMIENTO PARA 80.000 PAGINAS, COMPATIBLE WORKCENTRE 4260, 4250</t>
  </si>
  <si>
    <t>TONER BROTHER  TN-1060 NEGRO UNIDAD</t>
  </si>
  <si>
    <t>TONER BROTHER TN-1060 COLOR NEGRO, RENDIMIENTO PARA 1.000 PAGINAS, COMPATIBLE CON HL-1112, DCP-1512, MFC-1810, MFC-1815, HL-1202, HL-1212W, DCP-1602, DCP1617NW.</t>
  </si>
  <si>
    <t>TONER HP 410A YELLOW UNIDAD</t>
  </si>
  <si>
    <t xml:space="preserve">AMARILLO2.300 PÁGINASCOMPATIBLE CON:HP COLOR LASERJET PRO M452DN (CF389A) / HP COLOR LASERJET PRO M452NW (CF388A) / HP COLOR LASERJET PRO MFP M377DW (M5H23A) / HP COLOR LASERJET PRO MFP M477FDN (CF378A) / HP COLOR LASERJET PRO MFP M477FDW(CF379A) / HP COLOR LASERJET PRO MFP M477FNW (CF377A) </t>
  </si>
  <si>
    <t>TONER HP 126A NEGRO PACK DE 10 UNIDADES</t>
  </si>
  <si>
    <t>TONER HP 126A NEGRO, PACK 10 UNIDADES, CON RENDIMIENTO DE 1200 PAGINAS, COMPATIBLE CON MAQUINAS M175A, M175NW, M275 MFP, CP1025NW, CP1025NW.</t>
  </si>
  <si>
    <t>TONER HP LASERJET 12A PACK DE 10 UNIDADES</t>
  </si>
  <si>
    <t xml:space="preserve">TONER HP 12A, PACK 10 UNIDADES. COLOR NEGRO CON RENDIMIENTO DE 2.000 PAGINAS, COMPATIBLE CON SERIE HP LASERJET 1010, M521DN, M1319DN </t>
  </si>
  <si>
    <t>TONER HP CF279A BLACK UNIDAD</t>
  </si>
  <si>
    <t>TONER HP CF279A BLACK, RENDIMIENTO 1.000 PAGINAS, COMPATIBLE CON MODELOS M12A, M26A</t>
  </si>
  <si>
    <t>TONER HP CF217A BLACK UNIDAD</t>
  </si>
  <si>
    <t xml:space="preserve">TONER HP CF217A BLACK, RENDIMIENTO 1.600 PAGINAS, COMPATIBLE CON MODELO  LASERJET PRO M102W </t>
  </si>
  <si>
    <t>TONER HP CF230A BLACK UNIDAD</t>
  </si>
  <si>
    <t>TONER HP CF230A BLACK, RENDIMIENTO 1.600 PAGINAS, COMPATIBLE CON MODELOS M203DN, M203DW</t>
  </si>
  <si>
    <t>TONER HP 971XL CYAN UNIDAD</t>
  </si>
  <si>
    <t>CARTUCHO DE INYECCIÓN HP 971XL CYAN (CN626AM), 6600 PÁGINAS, HP OFFICEJET PRO X451DW</t>
  </si>
  <si>
    <t>TONER HP 971XL YELLOW UNIDAD</t>
  </si>
  <si>
    <t>CARTUCHO DE INYECCIÓN HP 971XL YELLOW (CN628AM), 6600 PÁGINAS, HP OFFICEJET PRO X451DW</t>
  </si>
  <si>
    <t>TONER HP C9351AL UNIDAD</t>
  </si>
  <si>
    <t>TINTA HP 21 COLOR NEGRO, CANTIDAD 190 PÁGINAS</t>
  </si>
  <si>
    <t>TONER HP 304A MAGENTA UNIDAD</t>
  </si>
  <si>
    <t>TONER ORIGINAL HP 304A MAGENTA RINDE 2800 PÁGINAS</t>
  </si>
  <si>
    <t>TONER HP CF361X CYAN UNIDAD</t>
  </si>
  <si>
    <t>TONER ORIGINAL HP 508X CF361X CYAN, ALTA CAPACIDAD, RENDIMIENTO 9500 PAGINAS APROXIMADAS, PARA IMPRESORAS HP LASERJET ENTERPRISE M552DN ENTERPRISE M553X</t>
  </si>
  <si>
    <t>TONER HP CF360X NEGRO UNIDAD</t>
  </si>
  <si>
    <t>TONER ORIGINAL HP 508X CF360X NEGRO, ALTA CAPACIDAD, RENDIMIENTO 12500 PAGINAS APROXIMADAS, PARA IMPRESORAS HP LASERJET ENTERPRISE M552DN ENTERPRISE M553X</t>
  </si>
  <si>
    <t>TONER HP 508A MAGENTA UNIDAD</t>
  </si>
  <si>
    <t>TONER ORIGINAL LASERJET HP 508A MAGENTA(CF363A)</t>
  </si>
  <si>
    <t>TONER HP 508A CYAN UNIDAD</t>
  </si>
  <si>
    <t>CARTUCHO DE TÓNER ORIGINAL LASERJET HP 508A CIAN(CF361A)</t>
  </si>
  <si>
    <t>TONER HP 26X NEGRO (CF226X) UNIDAD</t>
  </si>
  <si>
    <t>HP 26X BLACK LASERJET TONER (9000 PÁGINAS) , CF226X</t>
  </si>
  <si>
    <t>TONER HP 643A MAGENTA UNIDAD</t>
  </si>
  <si>
    <t>TONER HP 643A MAGENTA 10000 PAGINAS</t>
  </si>
  <si>
    <t>TONER HP 124A MAGENTA UNIDAD</t>
  </si>
  <si>
    <t>TONER HP 124A MAGENTA 7000 PAGINAS</t>
  </si>
  <si>
    <t>TONER HP CE390A</t>
  </si>
  <si>
    <t>TONER CE390A, P/N: CE390A</t>
  </si>
  <si>
    <t>TONER CANON 131 YELLOW UNIDAD</t>
  </si>
  <si>
    <t>TONER CANON 131 YELLOW, RENDIMIENTO 1.500 PAG AL 5% COBERTURA.</t>
  </si>
  <si>
    <t>TONER CANON 131 MAGENTA UNIDAD</t>
  </si>
  <si>
    <t>TÓNER CANON 131 MAGENTA, RENDIMIENTO 1.500 PAG AL 5% COBERTURA.</t>
  </si>
  <si>
    <t>TONER CANON 131 CYAN UNIDAD</t>
  </si>
  <si>
    <t>TÓNER CANON 131 CYAN, RENDIMIENTO 1.500 PAG AL 5% COBERTURA.</t>
  </si>
  <si>
    <t>TONER CANON 131 BLACK UNIDAD</t>
  </si>
  <si>
    <t>TONER CANON 131 BLACK, RENDIMIENTO 2.400 PAGINAS AL 5% COBERTURA.</t>
  </si>
  <si>
    <t xml:space="preserve">TONER CANON 103 BLACK </t>
  </si>
  <si>
    <t xml:space="preserve">TONER CANON 125 BLACK </t>
  </si>
  <si>
    <t xml:space="preserve">TONER CANON GPR-28 CYAN </t>
  </si>
  <si>
    <t xml:space="preserve">TONER CANON GPR-28 MAGENTA </t>
  </si>
  <si>
    <t xml:space="preserve">TONER CANON GPR-28 YELLOW </t>
  </si>
  <si>
    <t xml:space="preserve">TONER CANON GPR-35 BLACK </t>
  </si>
  <si>
    <t>TONER GPR-35 BLACK, P/N: 2785B003</t>
  </si>
  <si>
    <t>TONER XEROX 106R02773 BLACK UNIDAD</t>
  </si>
  <si>
    <t>TONER XEROX 106R02773 RENDIMIENTO 1.500 PAGINAS, COMPATIBLE CON XEROX WORKCENTRE 3025.</t>
  </si>
  <si>
    <t>TONER XEROX 106R02754 YELLOW UNIDAD</t>
  </si>
  <si>
    <t>TONER ALTO RENDIMIENTO 7.500 PAGINAS XEROX YELLOW. COMPATIBLE CON LA WC 6655</t>
  </si>
  <si>
    <t>TONER XEROX 108R00974 BLACK UNIDAD</t>
  </si>
  <si>
    <t>TONER XEROX BLACK COMPATIBLE CON: PHASER 6700</t>
  </si>
  <si>
    <t>TONER XEROX 108R00972 MAGENTA UNIDAD</t>
  </si>
  <si>
    <t>TONER XEROX MAGENTA COMPATIBLE CON: PHASER 6700</t>
  </si>
  <si>
    <t>TONER XEROX 106R02610 MAGENTA PACK DOS UNIDADES</t>
  </si>
  <si>
    <t>TONER XEROX 106R02610 MAGENTA, RENDIMIENTO 9.000 PAGINAS. COMPATIBLE CON MODELO PHASER 7100</t>
  </si>
  <si>
    <t>TONER XEROX 106R02612 BLACK PACK DOS UNIDADES</t>
  </si>
  <si>
    <t>TONER XEROX 106R02612 BLACK PACK DOS UNIDADES, RENDIMIENTO 9.000 PAGINAS, COMPATIBLE CON MODELO PHASER 7100</t>
  </si>
  <si>
    <t xml:space="preserve">TONER XEROX 006R01146 </t>
  </si>
  <si>
    <t>TONER 006R01146, P/N: 006R01146</t>
  </si>
  <si>
    <t xml:space="preserve">TONER XEROX 006R01518 </t>
  </si>
  <si>
    <t>TONER 006R01518, P/N: 006R01518</t>
  </si>
  <si>
    <t xml:space="preserve">TONER XEROX 006R01520 </t>
  </si>
  <si>
    <t>TONER 006R01520, P/N: 006R01520</t>
  </si>
  <si>
    <t>TONER XEROX 106R01410</t>
  </si>
  <si>
    <t>TONER 106R01410, P/N: 106R01410</t>
  </si>
  <si>
    <t xml:space="preserve">TONER XEROX 106R01415 </t>
  </si>
  <si>
    <t>TONER 106R01415, P/N: 106R01415</t>
  </si>
  <si>
    <t>TONER XEROX 106R01573</t>
  </si>
  <si>
    <t>TONER 106R01573, P/N: 106R01573</t>
  </si>
  <si>
    <t xml:space="preserve">TONER XEROX 106R01601 </t>
  </si>
  <si>
    <t xml:space="preserve">TONER XEROX 106R01602 </t>
  </si>
  <si>
    <t xml:space="preserve">TONER XEROX 106R01604 </t>
  </si>
  <si>
    <t xml:space="preserve">TONER XEROX 106R02235 </t>
  </si>
  <si>
    <t>TONER XEROX 106R02236</t>
  </si>
  <si>
    <t>TONER 106R02236, P/N: 106R02236</t>
  </si>
  <si>
    <t>TONER XEROX 106R02306</t>
  </si>
  <si>
    <t>TONER 106R02306, P/N: 106R02306</t>
  </si>
  <si>
    <t xml:space="preserve">TONER XEROX 108R00908 </t>
  </si>
  <si>
    <t>TONER 108R00908, P/N: 108R00908</t>
  </si>
  <si>
    <t>TONER XEROX 108R00958</t>
  </si>
  <si>
    <t>TONER 108R00958, P/N: 108R00958</t>
  </si>
  <si>
    <t xml:space="preserve">TONER XEROX 108R00959 </t>
  </si>
  <si>
    <t>TONER 108R00959, P/N: 108R00959</t>
  </si>
  <si>
    <t xml:space="preserve">TONER XEROX 108R00960 </t>
  </si>
  <si>
    <t>TONER 108R00960, P/N: 108R00960</t>
  </si>
  <si>
    <t>TONER XEROX WORKCENTRE 5945/55 UNIDAD</t>
  </si>
  <si>
    <t>TONER XEROX PARA LA WORKCENTRE 5945/55</t>
  </si>
  <si>
    <t>TONER XEROX 106R02753 MAGENTA UNIDAD</t>
  </si>
  <si>
    <t>TONER XEROX COLOR MAGENTA PARA LA WORKCENTRE 6655</t>
  </si>
  <si>
    <t>TONER XEROX 106R02755 BLACK UNIDAD</t>
  </si>
  <si>
    <t xml:space="preserve">TONER XEROX BLACK PARA LA WORKCENTRE 6655 </t>
  </si>
  <si>
    <t xml:space="preserve">TONER OKIDATA 44469703 </t>
  </si>
  <si>
    <t xml:space="preserve">TONER OKIDATA 44469801 </t>
  </si>
  <si>
    <t>IMPRESORA INYECCIÓN DE TINTA BROTHER  MFC-J5330DW UNIDAD</t>
  </si>
  <si>
    <t>IMPRESORA INYECCIÓN DE TINTA COLOR, TAMAÑO MÁXIMO DE IMPRESIÓN 11" X 17", VELICIDAD DE IMPRESION HASTA 35PPM EN NEGRO Y 27PPM EN COLOR, DUPLEX, VOLUMEN MENSUAL RECOMENDADO 2.000 PAGINAS, CONECTIVIDAD USB 2.0 Y WIFI 802.11B/G/N. SISTEMA DE 4 CARTUCHOS DE TINTA LC-3017 BK, C, M ,Y ESTANDAR Y LC-3019 BK, C, M, Y ALTO RENDIMIENTO.</t>
  </si>
  <si>
    <t>IMPRESORA INYECCIÓN DE TINTA HP OFFICEJET PRO 8210 (D9L63A) UNIDAD</t>
  </si>
  <si>
    <t xml:space="preserve">IMPRESORA HP OFFICEJET PRO 8210, VELOCIDAD DE IMPRESIÓN HASTA 22 PPM, VOLUMEN MENSUAL RECOMENDADO 250 A 1500 PAGINAS, CALIDAD DE IMPRESION 1200X1200DPI. </t>
  </si>
  <si>
    <t>IMPRESORA INYECCIÓN DE TINTA CANON COLOR PIXMA G1100 UNIDAD</t>
  </si>
  <si>
    <t>LA PIXMA G1100 IMPRIME HASTA 8.8 IMÁGENES POR MINUTO (IPM) EN BLANCO Y NEGRO Y HASTA 5.0 IPM EN COLOR, OFRECE CAPACIDADES DE IMPRESIÓN SIN BORDES, Y EL TIEMPO DE CONFIGURACIÓN INICIAL DE LAS TINTAS EN TAN SOLO SEIS MINUTOS.</t>
  </si>
  <si>
    <t>IMPRESORA INYECCIÓN DE TINTA EPSON WF-100 MOVIL UNIDAD</t>
  </si>
  <si>
    <t>IMPRESORA EPSON MODELO WF-100 MOVIL, CON CONECTIVIDAD WI-FI, WIRELESS (802.11 B/G/N), USB, VELOIDAD DE IMPRESION 7PPM NEGRO, 4PPM COLOR, CAPACIDAD DE BANDEJA 20 HOJAS.</t>
  </si>
  <si>
    <t>IMPRESORA LÁSER BROTHER  HL-1212 UNIDAD</t>
  </si>
  <si>
    <t>IMPRESORA MONOCROMATICA LASER. IMPRIME 20 PPM, WIFI.</t>
  </si>
  <si>
    <t>IMPRESORA LÁSER HP LASERJET PRO M102W UNIDAD</t>
  </si>
  <si>
    <t>IMPRESORA HP LASERJET PRO M102W MONOCROMÁTICA, VELOCIDAD DE IMPRESIÓN HASTA 23PPM, VOLUMEN DE IMPRESIÓN MENSUAL RECOMENDADO HASTA 1.500 PAGINAS, CONCETIVIDAD HP EPRINT, CAPACIDAD DE BANDEJA HASTA 150 HOJAS.</t>
  </si>
  <si>
    <t>IMPRESORA LÁSER CANON IMAGECLASS MF-729CX UNIDAD</t>
  </si>
  <si>
    <t>IMAGECLASS MF-729CX,  IMPRESORA, FAX, ESCANER Y COPIADORA B&amp;N Y COLOR: VELOCIDAD: DE IMPRESIÓN Y COPIA DE 21 PPM B&amp;N Y 21 COLOR</t>
  </si>
  <si>
    <t>IMPRESORA LÁSER CANON LBP-712CX UNIDAD</t>
  </si>
  <si>
    <t>HOJAS POR MINUTO NEGRO Y COLOR:   A UNA CARA: HASTA 38 PPM EN COLOR Y EN BLANCO Y NEGRO A4, HASTA 59 PPM EN COLOR Y EN BLANCO Y NEGRO A5 – HORIZONTAL¹.A DOBLE CARA: HASTA 38 IPM EN COLOR Y EN BLANCO Y NEGRO A4.RESOLUCIÓN MÁXIMA:  HASTA 600 X 600 PPP.MEMORIA SI APLICA:   1 GB.TAMAÑOS DE PAPEL:  A4, B5, A5, LGL, LTR, EXE, FLS, K16.TIEMPO PRIMERA COPIA:   COLOR: APROX. 6,0 SEGUNDOS.BLANCO Y NEGRO: APROX. 5,1 SEGUNDOS.N° BANDEJAS:  1 CASSETTE DE 550 HOJAS, 1BANDEJA MULTIPROPÓSITO DE 100 HOJASINTERFACES:  USB 2.0 HIGH-SPEED, 10BASE-T/100 BASE-TX/1000BASE-T.</t>
  </si>
  <si>
    <t>IMPRESORA MULTIFUNCIÓN BROTHER  MFC-J5330DW UNIDAD</t>
  </si>
  <si>
    <t>BROTHER MFC-J5330DW - IMPRESORA MULTIFUNCIÓN - COLOR - CHORRO DE TINTA - LEGAL 216 X 356 MM ORIGINAL - A3/LEDGER MATERIAL - HASTA 12 PPM COPIANDO-HASTA 35 PPM IMPRESIÓN - 250 HOJAS - USB 2.0, LAN, WI-FIN, HOST USB</t>
  </si>
  <si>
    <t>IMPRESORA MULTIFUNCIÓN HP PAGEWIDE MFP 586DN UNIDAD</t>
  </si>
  <si>
    <t xml:space="preserve">IMPRESORA MULTIFUNCIÓN HP PAGEWIDE COLOR MFP 586DN, FUNCIONES. IMPRESIÓN, COPIA Y SCANER, VOLUMEN DE PAGINAS MENSUAL RECOMENDADO DE 2.000 A 7.500 PAGINAS, CAPACIDAD DE BANDEJA 500 HOJAS, TECNOLOGÍA DE IMPRESIÓN HP PAGEWIDE, </t>
  </si>
  <si>
    <t>IMPRESORA MULTIFUNCIÓN HP 1515 UNIDAD</t>
  </si>
  <si>
    <t>IMPRESORA HP MULTIFUNCIONA INKJET 1515</t>
  </si>
  <si>
    <t>IMPRESORA MULTIFUNCIÓN HP 2645 UNIDAD</t>
  </si>
  <si>
    <t>IMPRESORA HP MULTIFUNCIONAL INKJET 2645</t>
  </si>
  <si>
    <t>IMPRESORA MULTIFUNCIÓN HP M426FDW UNIDAD</t>
  </si>
  <si>
    <t>IMPRESORA MULTIFUNCIÓN HP LASERJET PRO M426FDW(F6W15A).</t>
  </si>
  <si>
    <t>IMPRESORA MULTIFUNCIÓN HP LASERJET ENTERPRISE MFP M630F UNIDAD</t>
  </si>
  <si>
    <t>IMPRESORAS MULTIFUNCIÓN LÁSER DE GRAN VOLUMENIMPRIMIR, COPIAR, ESCANEAR, FAX, ENVÍO DIGITAL, IMPRESIÓN DE FÁCIL ACCESO USB, ESCANEO DE FÁCIL ACCESO USB.CICLO DE TRABAJO (MENSUAL, A4): HASTA 250000 PÁGINAS.CONECTIVIDAD, ESTÁNDAR: PUERTO HI-SPEED ??USB 2.0, INTEGRADO GIGABIT ETHERNET PUERTO DE RED 10/100 / 1000BASE-TX, FAX</t>
  </si>
  <si>
    <t>IMPRESORA MULTIFUNCIÓN HP E3E02A UNIDAD</t>
  </si>
  <si>
    <t>HP OFFICEJET  PRO 6830 E-ALL-IN-ONE UP TO 18 PPM, CICLO MENSUAL  200 - 800 HOJAS.</t>
  </si>
  <si>
    <t>IMPRESORA MULTIFUNCIÓN HP LASERJET PRO 500 M570DN UNIDAD</t>
  </si>
  <si>
    <t>IMPRESORA MULTIFUNCIÓN HP LASERJET PRO 500 M570DN, P/N: CZ271A</t>
  </si>
  <si>
    <t>IMPRESORA MULTIFUNCIÓN CANON COLOR PIXMA G2100 UNIDAD</t>
  </si>
  <si>
    <t>LA NUEVA PIXMA G2100 ES UNA IMPRESORA MULTIFUNCIONAL DE INYECCIÓN DE TINTA QUE CUENTA CON UN SISTEMA DE TANQUES DE TINTA INTEGRADO SUPREMAMENTE FÁCIL DE RECARGAR. ESCÁNER CON RESOLUCIÓN ÓPTICA DE 600 X 1200 DPI E IMPRESIÓN DE FOTOGRAFÍAS 10 X 15 CM SIN BORDES EN APROXIMADAMENTE 60 SEGUNDOS. ESTE NUEVO MODELO ALCANZA VELOCIDADES DE IMPRESIÓN DE HASTA 8.8 IMÁGENES POR MINUTO (IPM) EN BLANCO Y NEGRO Y DE 5.0 IPM EN COLOR.</t>
  </si>
  <si>
    <t>IMPRESORA MULTIFUNCIÓN EPSON WORKFORCE PRO WF-6590 UNIDAD</t>
  </si>
  <si>
    <t>IMPRESORA MULTIFUNCIONAL EPSON WORKFORCE PRO WF-6590. IMPRESORA MULTIFUNCIONAL RÁPIDA Y RENTABLE PARA OPTIMIZAR LA PRODUCTIVIDAD EN GRUPOS DE TRABAJO. AHORRO EN LOS COSTOS: COSTO DE IMPRESIÓN HASTA UN 50% MENOR VS. LÁSER A COLOR. POCA INTERVENCIÓN: IMPRIME HASTA 10.000 PÁGINAS EN NEGRO O 7.000 PÁGINAS A COLOR SIN CAMBIAR CARTUCHOS. DOCUMENTOS CON CALIDAD PROFESIONAL: RESULTADOS DURADEROS CON CARTUCHOS DURABRITE® PRO.</t>
  </si>
  <si>
    <t>IMPRESORA MULTIFUNCIÓN EPSON WORKFORCE PRO WF-R8590 UNIDAD</t>
  </si>
  <si>
    <t>IMPRESORA EPSON WORKFORCE PRO WF-R8590. IMPRESORA MULTIFUNCIONAL A3, LA SOLUCIÓN COMPLETA PARA MAXIMIZAR LA PRODUCTIVIDAD EN GRUPOS DE TRABAJO. UNA IMPRESORA MULTIFUNCIÓN A3+ PARA GRUPOS DE TRABAJO DE TAMAÑO PEQUEÑO A MEDIO, IDEAL PARA EMPRESAS ACOSTUMBRADAS A UTILIZAR EQUIPOS LÁSER Y QUE DESEAN AUMENTAR LA PRODUCTIVIDAD Y REDUCIR LOS COSTOS Y LAS INTERRUPCIONES. LA TECNOLOGÍA LIMPIA DE EPSON CONTRIBUYE A CREAR UN ESPACIO DE TRABAJO MÁS RESPETUOSO CON EL MEDIO AMBIENTE Y LAS EMULACIONES DE IMPRESIÓN PDL Y GIGABIT ETHERNET RESULTAN IDEALES PARA LA INTEGRACIÓN EN LA EMPRESA.  IMPRESIONES DE ALTA CALIDAD: BRILLANTE DEFINICIÓN DE COLORES Y TEXTO NEGRO NÍTIDO. LAS VELOCIDADES DE IMPRESIÓN MÁS RÁPIDAS DE SU CLASE: HASTA 24 PPM ISO (NEGRO/COLOR). IDEAL PARA MPS POCA INTERVENCIÓN POR TINTA Y REQUISITOS DE MANTENIMIENTO MÍNIMOS.</t>
  </si>
  <si>
    <t>IMPRESORA MULTIFUNCIÓN EPSON XP-241 UNIDAD</t>
  </si>
  <si>
    <t>IMPRESORA MULTIFUNCIÓN  EPSON EXPRESSION XP-241- COLOR -CHORRO DE TINTA - 216 X 297 MM ORIGINAL - A4/LEGAL MATERIAL - HASTA 27 PPM IMPRESIÓN - 50 HOJAS - USB 2.0, WI-FIN</t>
  </si>
  <si>
    <t>IMPRESORA MULTIFUNCIÓN EPSON ECOTANK L380 UNIDAD</t>
  </si>
  <si>
    <t>IMPRESORA MULTIFUNCIONAL ECOTANK® L380 CON SISTEMA ORIGINAL TANQUE DE TINTA - LA MULTIFUNCIONAL ECOTANK® L380 REVOLUCIONA LA ECONOMÍA Y PRODUCTIVIDAD EN LOS HOGARES ACTIVOS Y PEQUEÑAS EMPRESAS. CON EL SISTEMA ORIGINAL DE TANQUE DE TINTA, CON ALTÍSIMO RENDIMIENTO Y FÁCIL DE RELLENAR, PODRÁS IMPRIMIR SIN EL ESTRESS DE CAMBIAR CARTUCHOS. IMPRIME HASTA 7500 PÁGINAS A COLOR1 O 4500 PÁGINAS EN NEGRO CON CALIDAD PROFESSIONAL Y ALTA VELOCIDAD. IMPRIME CIENTOS DE PROYECTOS ESCOLARES, DOCUMENTOS, FOTOS, Y TODO LO QUE QUIERAS, CON CALIDAD Y RAPIDEZ, SIN PREOCUPARTE POR QUEDARTE SIN TINTA CUANDO MÁS LA NECESITAS. CON GARANTÍA EXTENDIDA DE 2 AÑOS, APOYADA CON LA AMPLIA RED DE SERVICIO Y SOPORTE TÉCNICO DE EPSON.</t>
  </si>
  <si>
    <t>IMPRESORA MULTIFUNCIÓN XEROX WORKCENTRE 3325/DNI UNIDAD</t>
  </si>
  <si>
    <t>IMPRESORA MULTIFUNCIÓN XEROX WORKCENTRE 3325/DNI, P/N: 3315/DN</t>
  </si>
  <si>
    <t>PLOTTER HP DESIGNJET T830 UNIDAD</t>
  </si>
  <si>
    <t>PLOTTER MULTIFUNCIONAL HP DESIGNJET T830</t>
  </si>
  <si>
    <t>ROTULADOR BROTHER  PT-D400 UNIDAD</t>
  </si>
  <si>
    <t>ROTULADOR BROTHER PT-D400</t>
  </si>
  <si>
    <t>ROTULADOR BROTHER  QL-810W UNIDAD</t>
  </si>
  <si>
    <t>CUALQUIER PUESTO DE TRABAJO GRACIAS A LA CONEXION WIFI. CON EL ACCESORIO OPCIONAL BASE CON BATERÍA CONVIERTE EL EQUIPO EN UNA IMPRESORA PORTATIL CON LA QUE PUEDE IMPRIMIR ETIQUETAS EN CUALQUIER LUGAR INCLUSO DESDE CUALQUIER DISPOSITIVO MOVIL, CONTANDO TAMBIEN CON LA POSIBILIDAD DE IMPRIMIR A DOS COLORES, GRACIAS A ESTA POSIBILIAD PUEDE DESTACAR LA INFORMACIÓN MAS IMPORTANTE DE SUS ETIQUETAS. A DESTACAR: VELOCIDAD DE 93 ETIQUETAS POR MINUTO, RESOLUCIÓN DE IMPRESIÓN DE HASTA 300 X 600 PPP, ANCHURA DE ETIQUETAS MINIMA DE 12MM, MÁXIMA DE 62MM, CORTADOR AUTOMATICO, ALTURA MAXIMA DE IMPRESIÓN: 60.96MM, COMPATIBLE CON WINDOWS, IOS Y ANDROID, PANEL DE 6 BOTONES</t>
  </si>
  <si>
    <t>MFC-J5330DW</t>
  </si>
  <si>
    <t>0629C005</t>
  </si>
  <si>
    <t xml:space="preserve">C11CE05302 </t>
  </si>
  <si>
    <t xml:space="preserve">D9L63A </t>
  </si>
  <si>
    <t>HL-1212W</t>
  </si>
  <si>
    <t xml:space="preserve">9947B014 </t>
  </si>
  <si>
    <t xml:space="preserve">0656C003AA </t>
  </si>
  <si>
    <t xml:space="preserve">G3Q35A </t>
  </si>
  <si>
    <t xml:space="preserve">0617C005 </t>
  </si>
  <si>
    <t xml:space="preserve">C11CD49201 </t>
  </si>
  <si>
    <t xml:space="preserve">C11CE25201 </t>
  </si>
  <si>
    <t xml:space="preserve">C11CF29303 </t>
  </si>
  <si>
    <t xml:space="preserve">C11CF43303 </t>
  </si>
  <si>
    <t xml:space="preserve">G1W39A </t>
  </si>
  <si>
    <t>B2L57A#AKH</t>
  </si>
  <si>
    <t>D4H22A#AKH</t>
  </si>
  <si>
    <t>F6W15A</t>
  </si>
  <si>
    <t xml:space="preserve">B3G85A </t>
  </si>
  <si>
    <t xml:space="preserve">E3E02A </t>
  </si>
  <si>
    <t xml:space="preserve">CZ271A </t>
  </si>
  <si>
    <t>3315/DN</t>
  </si>
  <si>
    <t>PT-D400</t>
  </si>
  <si>
    <t>QL-810W</t>
  </si>
  <si>
    <t xml:space="preserve">CF394A </t>
  </si>
  <si>
    <t xml:space="preserve">LC60M </t>
  </si>
  <si>
    <t xml:space="preserve">LC60Y </t>
  </si>
  <si>
    <t xml:space="preserve">LC3017M </t>
  </si>
  <si>
    <t xml:space="preserve">LC3019Y </t>
  </si>
  <si>
    <t xml:space="preserve">LC3019C </t>
  </si>
  <si>
    <t>LC3019M</t>
  </si>
  <si>
    <t xml:space="preserve">LC3017C </t>
  </si>
  <si>
    <t xml:space="preserve">LC3017BK </t>
  </si>
  <si>
    <t xml:space="preserve">LC3019BK </t>
  </si>
  <si>
    <t xml:space="preserve">9280B001 </t>
  </si>
  <si>
    <t>CLI-151BK</t>
  </si>
  <si>
    <t xml:space="preserve">6384B009 </t>
  </si>
  <si>
    <t xml:space="preserve">6385B002 </t>
  </si>
  <si>
    <t xml:space="preserve">6387B009 </t>
  </si>
  <si>
    <t>CLI-151</t>
  </si>
  <si>
    <t>TR14X120-AL</t>
  </si>
  <si>
    <t>T788XXL420-AL</t>
  </si>
  <si>
    <t>T788XXL320-AL</t>
  </si>
  <si>
    <t>TR24X420-AL</t>
  </si>
  <si>
    <t>TR24X320-AL</t>
  </si>
  <si>
    <t>TR24X220-AL</t>
  </si>
  <si>
    <t>TR24X120-AL</t>
  </si>
  <si>
    <t>TR14X420-AL</t>
  </si>
  <si>
    <t>TR14X320-AL</t>
  </si>
  <si>
    <t>T748XXL320-AL</t>
  </si>
  <si>
    <t>T748XXL420-AL</t>
  </si>
  <si>
    <t>T748XXL220-AL</t>
  </si>
  <si>
    <t xml:space="preserve">C33S020582 </t>
  </si>
  <si>
    <t xml:space="preserve">C33S020581 </t>
  </si>
  <si>
    <t xml:space="preserve">T296420 </t>
  </si>
  <si>
    <t xml:space="preserve">T296320 </t>
  </si>
  <si>
    <t xml:space="preserve">T296220 </t>
  </si>
  <si>
    <t>T195220-AL</t>
  </si>
  <si>
    <t>T195120-AL</t>
  </si>
  <si>
    <t xml:space="preserve">T606500 </t>
  </si>
  <si>
    <t xml:space="preserve">T606900 </t>
  </si>
  <si>
    <t xml:space="preserve">T664220 </t>
  </si>
  <si>
    <t xml:space="preserve">T664320 </t>
  </si>
  <si>
    <t xml:space="preserve">F9J65A </t>
  </si>
  <si>
    <t xml:space="preserve">L0S71AL </t>
  </si>
  <si>
    <t xml:space="preserve">L0S62AL </t>
  </si>
  <si>
    <t xml:space="preserve">L0S68AL </t>
  </si>
  <si>
    <t>F9K16A</t>
  </si>
  <si>
    <t xml:space="preserve">F9K15A </t>
  </si>
  <si>
    <t xml:space="preserve">F9J61A </t>
  </si>
  <si>
    <t xml:space="preserve">F6V29AL </t>
  </si>
  <si>
    <t xml:space="preserve">CN690AL </t>
  </si>
  <si>
    <t xml:space="preserve">CH566A  </t>
  </si>
  <si>
    <t xml:space="preserve">F9K00A </t>
  </si>
  <si>
    <t xml:space="preserve">F9J97A </t>
  </si>
  <si>
    <t xml:space="preserve">F9J95A </t>
  </si>
  <si>
    <t xml:space="preserve">F9J98A </t>
  </si>
  <si>
    <t xml:space="preserve">F9J96A </t>
  </si>
  <si>
    <t xml:space="preserve">F9J68A </t>
  </si>
  <si>
    <t xml:space="preserve">F9K06A </t>
  </si>
  <si>
    <t xml:space="preserve">J3M68A </t>
  </si>
  <si>
    <t xml:space="preserve">J3M69A  </t>
  </si>
  <si>
    <t xml:space="preserve">CZ104AL </t>
  </si>
  <si>
    <t xml:space="preserve">CC643WL </t>
  </si>
  <si>
    <t xml:space="preserve">CD887AL </t>
  </si>
  <si>
    <t xml:space="preserve">CN054AL </t>
  </si>
  <si>
    <t>CN055AL</t>
  </si>
  <si>
    <t xml:space="preserve">006R01461    </t>
  </si>
  <si>
    <t xml:space="preserve">106R01487  </t>
  </si>
  <si>
    <t xml:space="preserve">106R02312  </t>
  </si>
  <si>
    <t xml:space="preserve">108R00796  </t>
  </si>
  <si>
    <t xml:space="preserve">108R00838  </t>
  </si>
  <si>
    <t>108R00839</t>
  </si>
  <si>
    <t xml:space="preserve">108R00840  </t>
  </si>
  <si>
    <t xml:space="preserve">108R01022  </t>
  </si>
  <si>
    <t xml:space="preserve">108R01024  </t>
  </si>
  <si>
    <t xml:space="preserve">108R01025  </t>
  </si>
  <si>
    <t>DK-1209</t>
  </si>
  <si>
    <t xml:space="preserve">115R00077 </t>
  </si>
  <si>
    <t>109R00751</t>
  </si>
  <si>
    <t xml:space="preserve">0388B003 </t>
  </si>
  <si>
    <t xml:space="preserve">2773B004  </t>
  </si>
  <si>
    <t xml:space="preserve">013R00657 </t>
  </si>
  <si>
    <t xml:space="preserve">113R00755 </t>
  </si>
  <si>
    <t xml:space="preserve">115R00085 </t>
  </si>
  <si>
    <t xml:space="preserve">113R00671 </t>
  </si>
  <si>
    <t>TN-1060</t>
  </si>
  <si>
    <t xml:space="preserve">6269B001 </t>
  </si>
  <si>
    <t xml:space="preserve">6270B001 </t>
  </si>
  <si>
    <t xml:space="preserve">6271B001 </t>
  </si>
  <si>
    <t xml:space="preserve">6273B001  </t>
  </si>
  <si>
    <t xml:space="preserve">2785B003 </t>
  </si>
  <si>
    <t xml:space="preserve">CF412A </t>
  </si>
  <si>
    <t xml:space="preserve">CE310A </t>
  </si>
  <si>
    <t xml:space="preserve">Q2612A </t>
  </si>
  <si>
    <t xml:space="preserve">CF279A </t>
  </si>
  <si>
    <t xml:space="preserve">CF217A </t>
  </si>
  <si>
    <t xml:space="preserve">CF230A </t>
  </si>
  <si>
    <t xml:space="preserve">CN626AM </t>
  </si>
  <si>
    <t xml:space="preserve">CN628AM </t>
  </si>
  <si>
    <t xml:space="preserve">C9351AL </t>
  </si>
  <si>
    <t xml:space="preserve">CC533A </t>
  </si>
  <si>
    <t xml:space="preserve">CF361X </t>
  </si>
  <si>
    <t xml:space="preserve">CF360X </t>
  </si>
  <si>
    <t xml:space="preserve">CF363A </t>
  </si>
  <si>
    <t xml:space="preserve">CF361A </t>
  </si>
  <si>
    <t xml:space="preserve">CF226X </t>
  </si>
  <si>
    <t xml:space="preserve">Q5953A </t>
  </si>
  <si>
    <t xml:space="preserve">Q6003A </t>
  </si>
  <si>
    <t xml:space="preserve">CE390A </t>
  </si>
  <si>
    <t xml:space="preserve">106R02773 </t>
  </si>
  <si>
    <t xml:space="preserve">106R02754 </t>
  </si>
  <si>
    <t xml:space="preserve">108R00974 </t>
  </si>
  <si>
    <t xml:space="preserve">108R00972 </t>
  </si>
  <si>
    <t xml:space="preserve">106R02610 </t>
  </si>
  <si>
    <t xml:space="preserve">106R02612 </t>
  </si>
  <si>
    <t xml:space="preserve">006R01146 </t>
  </si>
  <si>
    <t xml:space="preserve">006R01518 </t>
  </si>
  <si>
    <t xml:space="preserve">006R01520 </t>
  </si>
  <si>
    <t xml:space="preserve">106R01410 </t>
  </si>
  <si>
    <t xml:space="preserve">106R01415 </t>
  </si>
  <si>
    <t xml:space="preserve">106R01573 </t>
  </si>
  <si>
    <t xml:space="preserve">106R02236 </t>
  </si>
  <si>
    <t xml:space="preserve">106R02306 </t>
  </si>
  <si>
    <t xml:space="preserve">108R00908 </t>
  </si>
  <si>
    <t xml:space="preserve">108R00958 </t>
  </si>
  <si>
    <t>108R00959</t>
  </si>
  <si>
    <t xml:space="preserve">108R00960 </t>
  </si>
  <si>
    <t xml:space="preserve">006R01606 </t>
  </si>
  <si>
    <t xml:space="preserve">106R02753 </t>
  </si>
  <si>
    <t xml:space="preserve">106R02755 </t>
  </si>
  <si>
    <t>IMPRESORA INYECCIÓN DE TINTA CANON PIXMA IX 6810 UNIDAD</t>
  </si>
  <si>
    <t>IMPRESORA CANON PIXMA IX 6810  HI-SPEED USB ETHERNET: 10/100MBPS 600 X 600 DPI 10.4 IPM 14.5 IPM 150 HOJAS 9600 X 2400 DPI</t>
  </si>
  <si>
    <t>8747B004</t>
  </si>
  <si>
    <t>IMPRESORA INYECCIÓN DE TINTA EPSON COLOR ECOTANK L805 UNIDAD</t>
  </si>
  <si>
    <t>IMPRESORA CHORRO DE TINTA, CON TECNOLOGÍA INNOVADORA DE TANQUES DE TINTA DE SEIS COLORES, PARA IMPRIMIR UN ALTO VOLUMEN DE FOTOS, CDS/DVDS, HASTA 1.800 FOTOS A COLOR DE 10X15 CM, WIFI Y USB</t>
  </si>
  <si>
    <t>C11CE86303</t>
  </si>
  <si>
    <t>IMPRESORA LÁSER HP LASERJET ENTERPRISE M608DN UNIDAD</t>
  </si>
  <si>
    <t>IMPRESORA LASERJET ENTERPROSE M608DN MONOCROMATICA, VELOCIDAD DE IMPRESIN HASTA 65PPM, CALIDAD DE IMPRESION OPTIMA 1200X1200 DPI, TENCOLOGIA DE IMPRESION LASER, DISPLAY COLOR DE 2,7", CONECTIVIDAD DE USB DE ALTA VELOCIDAD, ETHERNET 10/100/1000 BASE-TX, BANDEJA DE ENTRADA DE 550 HOJAS.</t>
  </si>
  <si>
    <t>K0Q18A</t>
  </si>
  <si>
    <t>KYOCERA</t>
  </si>
  <si>
    <t>IMPRESORA MULTIFUNCIÓN KYOCERA TASKALFA 2552CI UNIDAD</t>
  </si>
  <si>
    <t>MULTIFUNCIONAL LÁSER COLOR 25 PPM, 2 BANDEJAS DE PAPEL PARA 500 HOJAS, OFICIO -CARTA - A3, BANDEJA BYPASS 150 HOJAS, ADF Y DUPLEX PARA IMPRESIÓN Y COPIADO, TARJETA DE RED, MUEBLE BASE.</t>
  </si>
  <si>
    <t>1102L72US0</t>
  </si>
  <si>
    <t>IMPRESORA MULTIFUNCIÓN EPSON L4160 UNIDAD</t>
  </si>
  <si>
    <t>LA MULTIFUNCIONAL INALÁMBRICA ECOTANK L4160 TE OFRECE LA REVOLUCIONARIA IMPRESIÓN SIN CARTUCHOS, CON NUEVO DISEÑO DE TANQUES FRONTALES, BOTELLAS DE TINTA CON LLENADO AUTOMÁTICO Y CODIFICADAS PARA LLENADO FÁCIL DE CADA COLOR. ADEMÁS, LA ECOTANK L4160 TE PERMITE IMPRIMIR HASTA 7.500 PÁGINAS EN NEGRO1 O 6.000 PÁGINAS A COLOR1. IMPRIME CIENTOS DE PROYECTOS SIN INTERRUPCIONES, CON LOS JUEGOS DE BOTELLAS DE TINTA ORIGINAL EPSON QUE EQUIVALEN A UNOS 35 JUEGOS DE CARTUCHOS DE TINTA2, AHORRANDO HASTA 90 % EN TINTA CON LAS BOTELLAS DE REEMPLAZO DE BAJO COSTO3. LA ECOTANK L4160 TAMBIÉN PERMITE IMPRIMIR EN FORMA INALÁMBRICA DESDE TABLETAS Y TELÉFONOS INTELIGENTES4 Y TIENE WI-FI DIRECT™6 E IMPRESIÓN AUTOMÁTICA A DOBLE CARA</t>
  </si>
  <si>
    <t>C11CG23303</t>
  </si>
  <si>
    <t>IMPRESORA MULTIFUNCIÓN EPSON L6161 UNIDAD</t>
  </si>
  <si>
    <t>LA MULTIFUNCIONAL INALÁMBRICA ECOTANK L6161 OFRECE LA REVOLUCIONARIA IMPRESIÓN SIN CARTUCHOS, CON NUEVO DISEÑO DE TANQUES FRONTALES, BOTELLAS DE TINTA CON LLENADO AUTOMÁTICO Y CODIFICADAS PARA LLENADO FÁCIL DE CADA COLOR. ADEMÁS, LA ECOTANK L6161 PERMITE IMPRIMIR HASTA 7.500 PÁGINAS EN NEGRO1 O 6.000 PÁGINAS A COLOR1. IMPRIMA CIENTOS DE PROYECTOS SIN INTERRUPCIONES, CON LOS JUEGOS DE BOTELLAS DE TINTA ORIGINAL EPSON QUE EQUIVALEN A UNOS 35 JUEGOS DE CARTUCHOS DE TINTA2, AHORRANDO HASTA 90% EN TINTA CON LAS BOTELLAS DE REEMPLAZO DE BAJO COSTO3. LA ECOTANK L6161 IMPRIME HASTA 150 HOJAS A DOBLE CARA Y TIENE PANTALLA LCD A COLOR DE 2.4”.</t>
  </si>
  <si>
    <t>C11CG21303</t>
  </si>
  <si>
    <t>IMPRESORA MULTIFUNCIÓN EPSON L6171 UNIDAD</t>
  </si>
  <si>
    <t>LA MULTIFUNCIONAL INALÁMBRICA ECOTANK L6171 OFRECE LA REVOLUCIONARIA IMPRESIÓN SIN CARTUCHOS, CON NUEVO DISEÑO DE TANQUES FRONTALES, BOTELLAS DE TINTA CON LLENADO AUTOMÁTICO Y CODIFICADAS PARA LLENADO FÁCIL DE CADA COLOR. ADEMÁS, LA ECOTANK L6171 PERMITE IMPRIMIR HASTA 7.500 PÁGINAS EN NEGRO1 O 6.000 PÁGINAS A COLOR1. IMPRIMA CIENTOS DE PROYECTOS SIN INTERRUPCIONES, CON LOS JUEGOS DE BOTELLAS DE TINTA ORIGINAL EPSON QUE EQUIVALEN A UNOS 35 JUEGOS DE CARTUCHOS DE TINTA2, AHORRANDO HASTA 90% EN TINTA CON LAS BOTELLAS DE REEMPLAZO DE BAJO COSTO3. LA ECOTANK L6171 TIENE ADF DE 30 HOJAS DE PAPEL, IMPRESIÓN RÁPIDA AUTOMÁTICA A DOBLE CARA, Y PANTALLA LCD A COLOR DE 2.4”.</t>
  </si>
  <si>
    <t>C11CG20303</t>
  </si>
  <si>
    <t>IMPRESORA MULTIFUNCIÓN EPSON L6191 UNIDAD</t>
  </si>
  <si>
    <t>LA MULTIFUNCIONAL INALÁMBRICA ECOTANK® L6191 OFRECE LA REVOLUCIONARIA IMPRESIÓN SIN CARTUCHOS, CON NUEVO DISEÑO DE TANQUES FRONTALES, BOTELLAS DE TINTA CON LLENADO AUTOMÁTICO Y CODIFICADAS PARA LLENADO FÁCIL DE CADA COLOR. ADEMÁS, LA ECOTANK® L6191 PERMITE IMPRIMIR HASTA 7.500 PÁGINAS EN NEGRO1 O 6.000 PÁGINAS A COLOR1. IMPRIMA CIENTOS DE PROYECTOS SIN INTERRUPCIONES, CON LOS JUEGOS DE BOTELLAS DE TINTA ORIGINAL EPSON QUE EQUIVALEN A UNOS 35 JUEGOS DE CARTUCHOS DE TINTA2, AHORRANDO HASTA 90% EN TINTA CON LAS BOTELLAS DE REEMPLAZO DE BAJO COSTO3. LA ECOTANK® L6191 TIENE ADF DE 30 HOJAS DE PAPEL, IMPRESIÓN RÁPIDA Y AUTOMÁTICA EN DOBLE CARA, Y PANTALLA TÁCTIL A COLOR DE 2.4".</t>
  </si>
  <si>
    <t>C11CG19305</t>
  </si>
  <si>
    <t>IMPRESORA TÉRMICA ZEBRA ZT-410 UNIDAD</t>
  </si>
  <si>
    <t>IMPRESORA TERMICA ZEBRA ZT-410, IMPRESORA DE CODIGOS DE BARRA E INFORMACION VARIABLE, CABEZAL DE IMPRESIÓN DE 4 PULGADAS, IMPRESIÓN TERMICO DIRECTA Y POR TRANSFERENCIA TERMICA, CONEXIÓN USB, SERIAL Y ETHERNET. 203 DPI, 16MB FLASH Y CONTENEDOR DE 3 PULGADAS.REF:46083</t>
  </si>
  <si>
    <t>ZT41042-T010000Z</t>
  </si>
  <si>
    <t>ARRIENDO IMPRESORA COSTO FIJO+VARIABLE LÁSER HP M402DNE POR 24 MESES</t>
  </si>
  <si>
    <t>ARRIENDO IMPRESORA COSTO FIJO+VARIABLE HP M402DNE POR 24 MESES, VELOCIDAD DE IMPRESION NORMAL 40PPM, TECNOLOGIA DE IMPRESION LASER, CONECTIVIDAD HP EPRINT, CERTIFICACIÓN ENERGY STAR, BLUE ANGEL, EPEAT SILVER</t>
  </si>
  <si>
    <t>C5J91A</t>
  </si>
  <si>
    <t>CARTUCHO DE TINTA HP HP728 MAGENTA UNIDAD</t>
  </si>
  <si>
    <t>CARTRIDGE HP 728 TINTA MAGENTA 130ML</t>
  </si>
  <si>
    <t>F9J66A</t>
  </si>
  <si>
    <t>CARTUCHO DE TINTA HP HP728 UNIDAD</t>
  </si>
  <si>
    <t>CARTRIDGE HP 728 TINTA CYAN  130ML</t>
  </si>
  <si>
    <t>F9J67A</t>
  </si>
  <si>
    <t>CARTUCHO DE TINTA HP 662XL TRICOLOR</t>
  </si>
  <si>
    <t>CARTUCHO DE TINTA 662XL TRICOLOR, P/N: CZ106AL</t>
  </si>
  <si>
    <t>CZ106AL</t>
  </si>
  <si>
    <t>CARTUCHO DE TINTA HP 662XL BLACK UNIDAD</t>
  </si>
  <si>
    <t>TINTA PARA IMPRESORA HP. COMPATIBILIDAD  HP 2515 AIO</t>
  </si>
  <si>
    <t>CZ105AL</t>
  </si>
  <si>
    <t>CARTUCHO DE TINTA HP 951 XL (CN046AL) UNIDAD</t>
  </si>
  <si>
    <t>RENDIMIENTO DE 1.500 PAGINAS, COMPATIBLE CON: PRO 251DW, PRO 276DW, PRO 8100, PRO 8600, PRO 8610, PRO 8620. COLOR CYAN</t>
  </si>
  <si>
    <t>CN046AL-CY</t>
  </si>
  <si>
    <t>CARTUCHO DE TINTA HP 951 XL (CN047AL) UNIDAD</t>
  </si>
  <si>
    <t>RENDIMIENTO DE 1.500 PAGINAS, COMPATIBLE CON: PRO 251DW, PRO 276DW, PRO 8100, PRO 8600, PRO 8610, PRO 8620. COLOR MAGENTA</t>
  </si>
  <si>
    <t>CN047AL-MAG</t>
  </si>
  <si>
    <t>CARTUCHO DE TINTA EPSON BOTELLA T504 MAGENTA UNIDAD</t>
  </si>
  <si>
    <t>TINTAS-BOTELLA T504320-AL MAGENTA, BOTELLA DE TINTA PARA SISTEMA CONTINUO ORIGINAL EPSON.  COLOR: MAGENTA, CONTENIDO: 70 ML, RENDIMIENTO: 6.000 PAGINAS, COMPATIBILIDAD : L4150 - L4160 - L6161 - L6171 - L6191</t>
  </si>
  <si>
    <t>T504320-AL</t>
  </si>
  <si>
    <t>CARTUCHO DE TINTA EPSON BOTELLA T504 CYAN UNIDAD</t>
  </si>
  <si>
    <t>TINTAS-BOTELLA T504220-AL CYAN, BOTELLA DE TINTA PARA SISTEMA CONTINUO ORIGINAL EPSON. COLOR: CYAN, CONTENIDO: 70 ML, RENDIMIENTO: 6.000 PAGINASCOMPATIBILIDAD : L4150 - L4160 - L6161 - L6171 - L6191</t>
  </si>
  <si>
    <t>T504220-AL</t>
  </si>
  <si>
    <t>CARTUCHO DE TINTA EPSON BOTELLA T504 YELLOW UNIDAD</t>
  </si>
  <si>
    <t>TINTAS-BOTELLA T504420-AL AMARILLO, BOTELLA DE TINTA PARA SISTEMA CONTINUO ORIGINAL EPSON. COLOR: AMARILLO, CONTENIDO: 70 ML, RENDIMIENTO: 6.000 PAGINASCOMPATIBILIDAD : L4150 -  L4160 - L6161 - L6171 - L6191</t>
  </si>
  <si>
    <t>T504420-AL</t>
  </si>
  <si>
    <t>CARTUCHO DE TINTA EPSON BOTELLA T504 NEGRA UNIDAD</t>
  </si>
  <si>
    <t>BOTELLA DE TINTA NEGRA EPSON T504,  T504120-AL, COLOR: NEGRA PIGMENTADA, CONTENIDO: 127 ML, RENDIMIENTO: 7,500 PAGINAS, COMPATIBILIDAD : L4150 - L4160 - L6161 -  L6171 - L6191</t>
  </si>
  <si>
    <t>CARTUCHO DE TINTA EPSON R12X NEGRO UNIDAD</t>
  </si>
  <si>
    <t>CARTUCHOS EPSON R12X NEGRO TR12X120-AL ALTA CAPACIDAD. OBTÉN CERCA DE UN 50% MÁS DE IMPRESIONES QUE CON UN CARTUCHO DE TINTA DE CAPACIDAD ESTÁNDAR. COMPATIBLE EQUIPO EPSON WF R5690.</t>
  </si>
  <si>
    <t>TR12X120-AL</t>
  </si>
  <si>
    <t>CARTUCHO DE TINTA EPSON R12X CYAN UNIDAD</t>
  </si>
  <si>
    <t>CARTUCHO DE TINTA CYAN R12X - TR12X220-AL. ALTA CAPACIDAD OBTÉN CERCA DE UN 50% MÁS DE IMPRESIONES QUE CON UN CARTUCHO DE TINTA DE CAPACIDAD ESTÁNDAR. COMPATIBLE EQUIPO EPSON WF R5690.</t>
  </si>
  <si>
    <t>TR12X220-AL</t>
  </si>
  <si>
    <t>CARTUCHO DE TINTA EPSON R12X MAGENTA UNIDAD</t>
  </si>
  <si>
    <t>CARTUCHO DE TINTA MAGENTA R12X - TR12X320-AL. ALTA CAPACIDAD OBTÉN CERCA DE UN 50% MÁS DE IMPRESIONES QUE CON UN CARTUCHO DE TINTA DE CAPACIDAD ESTÁNDAR. COMPATIBLE EQUIPO EPSON WF R5690.</t>
  </si>
  <si>
    <t>TR12X320-AL</t>
  </si>
  <si>
    <t>CARTUCHO DE TINTA EPSON R12X AMARILLO UNIDAD</t>
  </si>
  <si>
    <t>CARTUCHO DE TINTA AMARILLA R12X - TR12X420-AL. ALTA CAPACIDAD OBTÉN CERCA DE UN 50% MÁS DE IMPRESIONES QUE CON UN CARTUCHO DE TINTA DE CAPACIDAD ESTÁNDAR. COMPATIBLE EQUIPO EPSON WF R5690.</t>
  </si>
  <si>
    <t>TR12X420-AL</t>
  </si>
  <si>
    <t>CARTUCHO DE TINTA EPSON T858 NEGRO UNIDAD</t>
  </si>
  <si>
    <t>CARTUCHO DE TINTA NEGRA EPSON T858, EXTRA ALTA CAPACIDAD T858120, COMPATIBLE EQUIPO EPSON WF C20590</t>
  </si>
  <si>
    <t>T858120</t>
  </si>
  <si>
    <t>CARTUCHO DE TINTA EPSON T858 CYAN UNIDAD</t>
  </si>
  <si>
    <t>CARTUCHO DE TINTA CIAN EPSON T858, EXTRA ALTA CAPACIDAD, T858220, COMPATIBLE EQUIPO EPSON WF C20590.</t>
  </si>
  <si>
    <t>T858220</t>
  </si>
  <si>
    <t>CARTUCHO DE TINTA EPSON T858 MAGENTA UNIDAD</t>
  </si>
  <si>
    <t>CARTUCHO DE TINTA MAGENTA EPSON T858, EXTRA ALTA CAPACIDAD, T858320, COMPATIBLE EQUIPO EPSON WF C20590</t>
  </si>
  <si>
    <t>T858320</t>
  </si>
  <si>
    <t>CARTUCHO DE TINTA EPSON T858 AMARILLO UNIDAD</t>
  </si>
  <si>
    <t>CARTUCHO DE TINTA AMARILLO EPSON T858, EXTRA ALTA CAPACIDAD, T858420 , COMPATIBLE EQUIPO EPSON WF C20590.</t>
  </si>
  <si>
    <t>T858420</t>
  </si>
  <si>
    <t>CINTA PARA IMPRESORA BROTHER  TZES251</t>
  </si>
  <si>
    <t>CINTA PARA IMPRESORA TZES251, P/N: TZES251</t>
  </si>
  <si>
    <t>TZES251</t>
  </si>
  <si>
    <t>TONER BROTHER  TN-2340 NEGRO UNIDAD</t>
  </si>
  <si>
    <t>TONER BROTHER TN-2340 COLOR NEGRO, RENDIMIENTO PARA 1.200 PAGINAS, COMPATIBLE CON HL-L2320D, HL-L2360DW, DCP L2540DW, MFC-L2740DW, MFC-L2700DW</t>
  </si>
  <si>
    <t>TN-2340</t>
  </si>
  <si>
    <t>TONER HP 83A BLACK UNIDAD</t>
  </si>
  <si>
    <t>TONER HP CF283A PARA LASERJET PRO MFP M125A, MFP M125NW, MFP M127FN, MFP M127FW</t>
  </si>
  <si>
    <t>CF283A</t>
  </si>
  <si>
    <t>TONER CANON GPR-51 BLACK  UNIDAD</t>
  </si>
  <si>
    <t>SISTEMA TODO EN UNO CON RENDIMIENTO DE 19.000 PÁGINAS AL 5% DE COBERTURA.</t>
  </si>
  <si>
    <t>8516B003</t>
  </si>
  <si>
    <t>TONER CANON GPR-51 YELLOW UNIDAD</t>
  </si>
  <si>
    <t>SISTEMA TODO EN UNO CON RENDIMIENTO DE 21,500 PÁGINAS AL 5% DE COBERTURA.</t>
  </si>
  <si>
    <t>8517B003</t>
  </si>
  <si>
    <t>TONER CANON GPR-51 MAGENTA UNIDAD</t>
  </si>
  <si>
    <t>8518B003</t>
  </si>
  <si>
    <t>TONER CANON GPR-51 CYAN UNIDAD</t>
  </si>
  <si>
    <t>8519B003</t>
  </si>
  <si>
    <t>TONER KYOCERA TK-5152K UNIDAD</t>
  </si>
  <si>
    <t>TONER KYOCERA TK-5152K BLACK (RENDIMIENTO: 12.000 PÁGINAS), PARA KYOCERA ECOSYS M6035CIDN.</t>
  </si>
  <si>
    <t>1T02NS0US0</t>
  </si>
  <si>
    <t>TONER KYOCERA TK-5152M MAGENTA UNIDAD</t>
  </si>
  <si>
    <t>TONER KYOCERA TK-5152M MAGENTA (RENDIMIENTO 10.000 PÁGINAS) PARA KYOCERA ECOSYS M6035CIDN</t>
  </si>
  <si>
    <t>1T02NSBUS0</t>
  </si>
  <si>
    <t>TONER KYOCERA TK-5152C CYAN UNIDAD</t>
  </si>
  <si>
    <t>TONER KYOCERA TK-5152C CYAN (RENDIMIENTO 10.000 PÁGINAS) PARA KYOCERA ECOSYS M6035CIDN</t>
  </si>
  <si>
    <t>1T02NSCUS0</t>
  </si>
  <si>
    <t>TONER KYOCERA TK-5152Y YELLOW UNIDAD</t>
  </si>
  <si>
    <t>TONER KYOCERA TK-5152Y YELLOW (RENDIMIENTO 10.000 PÁGINAS) PARA KYOCERA ECOSYS M6035CIDN</t>
  </si>
  <si>
    <t>1T02NSAUS0</t>
  </si>
  <si>
    <t>TONER RICOH MP C406 CYAN UNIDAD</t>
  </si>
  <si>
    <t>TONER CYAN, RENDIMIENTO: 6.000 (5% COBERTURA). COMPATIBLE CON MP C306.</t>
  </si>
  <si>
    <t>TONER RICOH MP C406 NEGRO UNIDAD</t>
  </si>
  <si>
    <t>TONER NEGRO, RENDIMIENTO: 17000 (5% COBERTURA). COMPATIBLE CON MP C306.</t>
  </si>
  <si>
    <t>TONER RICOH MP C406 AMARILLO UNIDAD</t>
  </si>
  <si>
    <t>TONER AMARILLO, RENDIMIENTO: 6.000 (5% COBERTURA). COMPATIBLE CON MP C306.</t>
  </si>
  <si>
    <t>TONER RICOH MP C406 MAGENTA UNIDAD</t>
  </si>
  <si>
    <t>TONER MAGENTA, RENDIMIENTO: 6.000 (5% COBERTURA). COMPATIBLE CON MP C306.</t>
  </si>
  <si>
    <t>ROTULADOR BROTHER  QL-1110NWB UNIDAD</t>
  </si>
  <si>
    <t>ROTULADOR BROTHER QL-1110NWB, CONEXIÓN: USB, TARJETA DE RED, WIFI Y BLUETOOTH MFI, RESOLUCIÓN: IMPRIME ETIQUETAS DE CALIDAD CON UN RESOLUCIÓN DE HASTA 300PPP, FUNCIONALIDADES: DETECCIÓN AUTOMÁTICA DEL TAMAÑO DE LA ETIQUETA, CORTE AUTOMÁTICO, SOFTWARE:  INCLUYE EDITOR PROFESIONAL DE ETIQUETAS P-TOUCH EDITOR 5 QUE PERMITE PERSONALIZAR TUS ETIQUETAS, CONECTAR A BASES DE DATOS, AÑADIR CÓDIGOS DE BARRAS, IMÁGENES, LOGOTIPOS, FECHAS DE CADUCIDAD.</t>
  </si>
  <si>
    <t>CORREA PARA IMPRESORA</t>
  </si>
  <si>
    <t>CORREA PARA IMPRESORA BROTHER BU 220CL UNIDAD</t>
  </si>
  <si>
    <t>PARA LOS EQUIPOS MULTIFUNCIÓN COLOR BROTHER MFC-9340CDW/ 9330CDW Y 9140CDN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</si>
</sst>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sz val="10"/>
      <color rgb="FF0070C0"/>
      <name val="Calibri"/>
      <family val="2"/>
      <scheme val="minor"/>
    </font>
    <font>
      <sz val="9"/>
      <color rgb="FF0070C0"/>
      <name val="Calibri"/>
      <family val="2"/>
      <scheme val="minor"/>
    </font>
    <font>
      <u/>
      <sz val="11"/>
      <color theme="10"/>
      <name val="Calibri"/>
      <family val="2"/>
      <scheme val="minor"/>
    </font>
    <font>
      <sz val="10"/>
      <color rgb="FF0070C0"/>
      <name val="Calibri"/>
      <family val="2"/>
      <scheme val="minor"/>
    </font>
    <font>
      <sz val="9"/>
      <color rgb="FF0070C0"/>
      <name val="Calibri"/>
      <family val="2"/>
      <scheme val="minor"/>
    </font>
    <font>
      <sz val="10"/>
      <color theme="0"/>
      <name val="Calibri"/>
      <family val="2"/>
      <scheme val="minor"/>
    </font>
    <font>
      <sz val="9"/>
      <color theme="0"/>
      <name val="Calibri"/>
      <family val="2"/>
      <scheme val="minor"/>
    </font>
    <font>
      <sz val="10"/>
      <color rgb="FF0070C0"/>
      <name val="Calibri"/>
      <scheme val="minor"/>
    </font>
    <font>
      <sz val="9"/>
      <color rgb="FF0070C0"/>
      <name val="Calibri"/>
      <scheme val="minor"/>
    </font>
  </fonts>
  <fills count="3">
    <fill>
      <patternFill patternType="none"/>
    </fill>
    <fill>
      <patternFill patternType="gray125"/>
    </fill>
    <fill>
      <patternFill patternType="solid">
        <fgColor theme="1" tint="0.14999847407452621"/>
        <bgColor indexed="64"/>
      </patternFill>
    </fill>
  </fills>
  <borders count="2">
    <border>
      <left/>
      <right/>
      <top/>
      <bottom/>
      <diagonal/>
    </border>
    <border>
      <left style="thin">
        <color rgb="FFFFC000"/>
      </left>
      <right style="thin">
        <color rgb="FFFFC000"/>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164" fontId="1" fillId="0" borderId="0" xfId="0" applyNumberFormat="1"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1" fillId="0" borderId="0" xfId="0" applyFont="1" applyAlignment="1">
      <alignment horizontal="center" vertical="center" wrapText="1"/>
    </xf>
    <xf numFmtId="164" fontId="3" fillId="0" borderId="0" xfId="1" applyNumberForma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0" xfId="1" applyNumberFormat="1" applyFill="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164" fontId="6" fillId="2" borderId="0" xfId="0" applyNumberFormat="1" applyFont="1" applyFill="1" applyBorder="1" applyAlignment="1">
      <alignment horizontal="center" vertical="center" wrapText="1"/>
    </xf>
    <xf numFmtId="164" fontId="6" fillId="2" borderId="0" xfId="0" applyNumberFormat="1"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164" fontId="8"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8" fillId="0" borderId="0" xfId="1" applyNumberFormat="1" applyFont="1" applyFill="1" applyAlignment="1">
      <alignment horizontal="center" vertical="center" wrapText="1"/>
    </xf>
  </cellXfs>
  <cellStyles count="2">
    <cellStyle name="Hipervínculo" xfId="1" builtinId="8"/>
    <cellStyle name="Normal" xfId="0" builtinId="0"/>
  </cellStyles>
  <dxfs count="44">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rgb="FF0070C0"/>
        <name val="Calibri"/>
        <scheme val="minor"/>
      </font>
    </dxf>
    <dxf>
      <font>
        <strike val="0"/>
        <outline val="0"/>
        <shadow val="0"/>
        <u val="none"/>
        <vertAlign val="baseline"/>
        <sz val="10"/>
        <color theme="0"/>
        <name val="Calibri"/>
        <scheme val="minor"/>
      </font>
      <fill>
        <patternFill patternType="solid">
          <fgColor indexed="64"/>
          <bgColor theme="1" tint="0.14999847407452621"/>
        </patternFill>
      </fill>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0"/>
        <name val="Calibri"/>
        <scheme val="minor"/>
      </font>
      <fill>
        <patternFill patternType="solid">
          <fgColor indexed="64"/>
          <bgColor theme="1" tint="0.14999847407452621"/>
        </patternFill>
      </fill>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0"/>
        <name val="Calibri"/>
        <scheme val="minor"/>
      </font>
      <fill>
        <patternFill patternType="solid">
          <fgColor indexed="64"/>
          <bgColor theme="1"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0"/>
        <name val="Calibri"/>
        <scheme val="minor"/>
      </font>
      <fill>
        <patternFill patternType="solid">
          <fgColor indexed="64"/>
          <bgColor theme="1" tint="0.14999847407452621"/>
        </patternFill>
      </fill>
      <alignment horizontal="center" vertical="center" textRotation="0" wrapText="1" indent="0" justifyLastLine="0" shrinkToFit="0" readingOrder="0"/>
      <border diagonalUp="0" diagonalDown="0" outline="0">
        <left style="thin">
          <color rgb="FFFFC000"/>
        </left>
        <right style="thin">
          <color rgb="FFFFC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10583</xdr:colOff>
      <xdr:row>1</xdr:row>
      <xdr:rowOff>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906500" cy="1545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1</xdr:row>
      <xdr:rowOff>868</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85333" cy="15566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11642</xdr:colOff>
      <xdr:row>1</xdr:row>
      <xdr:rowOff>2173</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96975" cy="15579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10584</xdr:colOff>
      <xdr:row>1</xdr:row>
      <xdr:rowOff>10583</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906501" cy="15557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J86" totalsRowShown="0" headerRowDxfId="43" dataDxfId="42">
  <autoFilter ref="A2:J86" xr:uid="{00000000-0009-0000-0100-000001000000}"/>
  <sortState ref="A3:J86">
    <sortCondition ref="B2:B86"/>
  </sortState>
  <tableColumns count="10">
    <tableColumn id="1" xr3:uid="{00000000-0010-0000-0000-000001000000}" name="ID" dataDxfId="41"/>
    <tableColumn id="2" xr3:uid="{00000000-0010-0000-0000-000002000000}" name="TipoProducto" dataDxfId="40"/>
    <tableColumn id="3" xr3:uid="{00000000-0010-0000-0000-000003000000}" name="Marca" dataDxfId="39"/>
    <tableColumn id="4" xr3:uid="{00000000-0010-0000-0000-000004000000}" name="NombreProducto" dataDxfId="38"/>
    <tableColumn id="5" xr3:uid="{00000000-0010-0000-0000-000005000000}" name="Descripcion" dataDxfId="37"/>
    <tableColumn id="6" xr3:uid="{00000000-0010-0000-0000-000006000000}" name="PartNumber" dataDxfId="36"/>
    <tableColumn id="7" xr3:uid="{00000000-0010-0000-0000-000007000000}" name="Precio" dataDxfId="35"/>
    <tableColumn id="9" xr3:uid="{00000000-0010-0000-0000-000009000000}" name="Precio c/desc." dataDxfId="34">
      <calculatedColumnFormula>IF(Tabla1[[#This Row],[Precio]]&gt;=1001,Tabla1[[#This Row],[Precio]]-(Tabla1[[#This Row],[Precio]]*2.5%),IF(Tabla1[[#This Row],[Precio]]&gt;=251,Tabla1[[#This Row],[Precio]]-(Tabla1[[#This Row],[Precio]]*2%),IF(Tabla1[[#This Row],[Precio]]&gt;=50,Tabla1[[#This Row],[Precio]]-(Tabla1[[#This Row],[Precio]]*0.5%),Tabla1[[#This Row],[Precio]])))</calculatedColumnFormula>
    </tableColumn>
    <tableColumn id="8" xr3:uid="{00000000-0010-0000-0000-000008000000}" name="Link1" dataDxfId="33">
      <calculatedColumnFormula>HYPERLINK(CONCATENATE("http://www.mercadopublico.cl/TiendaFicha/Ficha?idProducto=",Tabla1[[#This Row],[ID]]))</calculatedColumnFormula>
    </tableColumn>
    <tableColumn id="10" xr3:uid="{00000000-0010-0000-0000-00000A000000}" name="Link" dataDxfId="32">
      <calculatedColumnFormula>HYPERLINK(Tabla1[[#This Row],[Link1]],"Link")</calculatedColumnFormula>
    </tableColumn>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A2:J26" totalsRowShown="0" headerRowDxfId="31" dataDxfId="30">
  <autoFilter ref="A2:J26" xr:uid="{00000000-0009-0000-0100-000002000000}"/>
  <sortState ref="A3:J26">
    <sortCondition ref="B2:B26"/>
  </sortState>
  <tableColumns count="10">
    <tableColumn id="1" xr3:uid="{00000000-0010-0000-0100-000001000000}" name="ID" dataDxfId="29"/>
    <tableColumn id="2" xr3:uid="{00000000-0010-0000-0100-000002000000}" name="TipoProducto" dataDxfId="28"/>
    <tableColumn id="3" xr3:uid="{00000000-0010-0000-0100-000003000000}" name="Marca" dataDxfId="27"/>
    <tableColumn id="4" xr3:uid="{00000000-0010-0000-0100-000004000000}" name="NombreProducto" dataDxfId="26"/>
    <tableColumn id="5" xr3:uid="{00000000-0010-0000-0100-000005000000}" name="Descripcion" dataDxfId="25"/>
    <tableColumn id="6" xr3:uid="{00000000-0010-0000-0100-000006000000}" name="PartNumber" dataDxfId="24"/>
    <tableColumn id="7" xr3:uid="{00000000-0010-0000-0100-000007000000}" name="Precio" dataDxfId="23"/>
    <tableColumn id="9" xr3:uid="{00000000-0010-0000-0100-000009000000}" name="Precio c/desc." dataDxfId="22">
      <calculatedColumnFormula>IF(Tabla2[[#This Row],[Precio]]&gt;=1001,Tabla2[[#This Row],[Precio]]-(Tabla2[[#This Row],[Precio]]*2.5%),IF(Tabla2[[#This Row],[Precio]]&gt;=251,Tabla2[[#This Row],[Precio]]-(Tabla2[[#This Row],[Precio]]*2%),IF(Tabla2[[#This Row],[Precio]]&gt;=50,Tabla2[[#This Row],[Precio]]-(Tabla2[[#This Row],[Precio]]*0.5%),Tabla2[[#This Row],[Precio]])))</calculatedColumnFormula>
    </tableColumn>
    <tableColumn id="8" xr3:uid="{00000000-0010-0000-0100-000008000000}" name="Link1" dataDxfId="21">
      <calculatedColumnFormula>HYPERLINK(CONCATENATE("http://www.mercadopublico.cl/TiendaFicha/Ficha?idProducto=",Tabla2[[#This Row],[ID]]))</calculatedColumnFormula>
    </tableColumn>
    <tableColumn id="10" xr3:uid="{00000000-0010-0000-0100-00000A000000}" name="Link" dataDxfId="20">
      <calculatedColumnFormula>HYPERLINK(Tabla2[[#This Row],[Link1]],"Link")</calculatedColumnFormula>
    </tableColumn>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A2:J623" totalsRowShown="0" headerRowDxfId="19" dataDxfId="18">
  <autoFilter ref="A2:J623" xr:uid="{00000000-0009-0000-0100-000003000000}"/>
  <sortState ref="A3:J623">
    <sortCondition ref="B2:B623"/>
  </sortState>
  <tableColumns count="10">
    <tableColumn id="1" xr3:uid="{00000000-0010-0000-0200-000001000000}" name="ID" dataDxfId="17"/>
    <tableColumn id="2" xr3:uid="{00000000-0010-0000-0200-000002000000}" name="TipoProducto" dataDxfId="16"/>
    <tableColumn id="3" xr3:uid="{00000000-0010-0000-0200-000003000000}" name="Marca" dataDxfId="15"/>
    <tableColumn id="4" xr3:uid="{00000000-0010-0000-0200-000004000000}" name="NombreProducto" dataDxfId="14"/>
    <tableColumn id="5" xr3:uid="{00000000-0010-0000-0200-000005000000}" name="Descripcion" dataDxfId="13"/>
    <tableColumn id="6" xr3:uid="{00000000-0010-0000-0200-000006000000}" name="PartNumber" dataDxfId="12"/>
    <tableColumn id="7" xr3:uid="{00000000-0010-0000-0200-000007000000}" name="Precio" dataDxfId="11"/>
    <tableColumn id="9" xr3:uid="{00000000-0010-0000-0200-000009000000}" name="Precio c/desc." dataDxfId="10">
      <calculatedColumnFormula>IF(Tabla3[[#This Row],[Precio]]&gt;=1001,Tabla3[[#This Row],[Precio]]-(Tabla3[[#This Row],[Precio]]*2.5%),IF(Tabla3[[#This Row],[Precio]]&gt;=251,Tabla3[[#This Row],[Precio]]-(Tabla3[[#This Row],[Precio]]*2%),IF(Tabla3[[#This Row],[Precio]]&gt;=50,Tabla3[[#This Row],[Precio]]-(Tabla3[[#This Row],[Precio]]*0.5%),Tabla3[[#This Row],[Precio]])))</calculatedColumnFormula>
    </tableColumn>
    <tableColumn id="8" xr3:uid="{00000000-0010-0000-0200-000008000000}" name="Link1" dataDxfId="9">
      <calculatedColumnFormula>HYPERLINK(CONCATENATE("http://www.mercadopublico.cl/TiendaFicha/Ficha?idProducto=",Tabla3[[#This Row],[ID]]))</calculatedColumnFormula>
    </tableColumn>
    <tableColumn id="10" xr3:uid="{00000000-0010-0000-0200-00000A000000}" name="Link" dataDxfId="8" dataCellStyle="Hipervínculo">
      <calculatedColumnFormula>HYPERLINK(Tabla3[[#This Row],[Link1]],"Link")</calculatedColumnFormula>
    </tableColumn>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35" displayName="Tabla35" ref="A2:F4" totalsRowShown="0" headerRowDxfId="7" dataDxfId="6">
  <autoFilter ref="A2:F4" xr:uid="{00000000-0009-0000-0100-000004000000}"/>
  <tableColumns count="6">
    <tableColumn id="1" xr3:uid="{00000000-0010-0000-0300-000001000000}" name="ID" dataDxfId="5"/>
    <tableColumn id="2" xr3:uid="{00000000-0010-0000-0300-000002000000}" name="TipoProducto" dataDxfId="4"/>
    <tableColumn id="4" xr3:uid="{00000000-0010-0000-0300-000004000000}" name="NombreProducto" dataDxfId="3"/>
    <tableColumn id="5" xr3:uid="{00000000-0010-0000-0300-000005000000}" name="Descripcion" dataDxfId="2"/>
    <tableColumn id="8" xr3:uid="{00000000-0010-0000-0300-000008000000}" name="Link1" dataDxfId="1">
      <calculatedColumnFormula>HYPERLINK(CONCATENATE("http://www.mercadopublico.cl/TiendaFicha/Ficha?idProducto=",Tabla35[[#This Row],[ID]]))</calculatedColumnFormula>
    </tableColumn>
    <tableColumn id="10" xr3:uid="{00000000-0010-0000-0300-00000A000000}" name="Link" dataDxfId="0">
      <calculatedColumnFormula>HYPERLINK(Tabla35[[#This Row],[Link1]],"Link")</calculatedColumnFormula>
    </tableColumn>
  </tableColumns>
  <tableStyleInfo name="TableStyleMedium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6"/>
  <sheetViews>
    <sheetView showGridLines="0" tabSelected="1" zoomScale="90" zoomScaleNormal="90" workbookViewId="0">
      <selection activeCell="K2" sqref="K2"/>
    </sheetView>
  </sheetViews>
  <sheetFormatPr baseColWidth="10" defaultColWidth="11.42578125" defaultRowHeight="48.75" customHeight="1" x14ac:dyDescent="0.25"/>
  <cols>
    <col min="1" max="1" width="8.7109375" style="1" customWidth="1"/>
    <col min="2" max="2" width="15.5703125" style="1" customWidth="1"/>
    <col min="3" max="3" width="13.7109375" style="1" customWidth="1"/>
    <col min="4" max="4" width="35.7109375" style="1" customWidth="1"/>
    <col min="5" max="5" width="89.7109375" style="2" customWidth="1"/>
    <col min="6" max="6" width="14.7109375" style="1" customWidth="1"/>
    <col min="7" max="7" width="11" style="3" hidden="1" customWidth="1"/>
    <col min="8" max="8" width="14.7109375" style="3" customWidth="1"/>
    <col min="9" max="9" width="17.140625" style="1" hidden="1" customWidth="1"/>
    <col min="10" max="10" width="15.5703125" style="1" customWidth="1"/>
    <col min="11" max="16384" width="11.42578125" style="1"/>
  </cols>
  <sheetData>
    <row r="1" spans="1:10" ht="121.5" customHeight="1" x14ac:dyDescent="0.25"/>
    <row r="2" spans="1:10" ht="12.75" x14ac:dyDescent="0.25">
      <c r="A2" s="12" t="s">
        <v>0</v>
      </c>
      <c r="B2" s="12" t="s">
        <v>1</v>
      </c>
      <c r="C2" s="12" t="s">
        <v>2</v>
      </c>
      <c r="D2" s="12" t="s">
        <v>3</v>
      </c>
      <c r="E2" s="13" t="s">
        <v>4</v>
      </c>
      <c r="F2" s="12" t="s">
        <v>5</v>
      </c>
      <c r="G2" s="14" t="s">
        <v>6</v>
      </c>
      <c r="H2" s="15" t="s">
        <v>7</v>
      </c>
      <c r="I2" s="12" t="s">
        <v>8</v>
      </c>
      <c r="J2" s="16" t="s">
        <v>9</v>
      </c>
    </row>
    <row r="3" spans="1:10" ht="48.75" customHeight="1" x14ac:dyDescent="0.25">
      <c r="A3" s="18">
        <v>1388704</v>
      </c>
      <c r="B3" s="18" t="s">
        <v>10</v>
      </c>
      <c r="C3" s="18" t="s">
        <v>11</v>
      </c>
      <c r="D3" s="18" t="s">
        <v>1849</v>
      </c>
      <c r="E3" s="19" t="s">
        <v>1850</v>
      </c>
      <c r="F3" s="18" t="s">
        <v>1899</v>
      </c>
      <c r="G3" s="20">
        <v>211.76</v>
      </c>
      <c r="H3" s="20">
        <f>IF(Tabla1[[#This Row],[Precio]]&gt;=1001,Tabla1[[#This Row],[Precio]]-(Tabla1[[#This Row],[Precio]]*2.5%),IF(Tabla1[[#This Row],[Precio]]&gt;=251,Tabla1[[#This Row],[Precio]]-(Tabla1[[#This Row],[Precio]]*2%),IF(Tabla1[[#This Row],[Precio]]&gt;=50,Tabla1[[#This Row],[Precio]]-(Tabla1[[#This Row],[Precio]]*0.5%),Tabla1[[#This Row],[Precio]])))</f>
        <v>210.7012</v>
      </c>
      <c r="I3" s="22" t="str">
        <f>HYPERLINK(CONCATENATE("http://www.mercadopublico.cl/TiendaFicha/Ficha?idProducto=",Tabla1[[#This Row],[ID]]))</f>
        <v>http://www.mercadopublico.cl/TiendaFicha/Ficha?idProducto=1388704</v>
      </c>
      <c r="J3" s="22" t="str">
        <f>HYPERLINK(Tabla1[[#This Row],[Link1]],"Link")</f>
        <v>Link</v>
      </c>
    </row>
    <row r="4" spans="1:10" ht="48.75" customHeight="1" x14ac:dyDescent="0.25">
      <c r="A4" s="18">
        <v>1331523</v>
      </c>
      <c r="B4" s="18" t="s">
        <v>10</v>
      </c>
      <c r="C4" s="18" t="s">
        <v>25</v>
      </c>
      <c r="D4" s="18" t="s">
        <v>1853</v>
      </c>
      <c r="E4" s="19" t="s">
        <v>1854</v>
      </c>
      <c r="F4" s="18" t="s">
        <v>1900</v>
      </c>
      <c r="G4" s="20">
        <v>136.69999999999999</v>
      </c>
      <c r="H4" s="20">
        <f>IF(Tabla1[[#This Row],[Precio]]&gt;=1001,Tabla1[[#This Row],[Precio]]-(Tabla1[[#This Row],[Precio]]*2.5%),IF(Tabla1[[#This Row],[Precio]]&gt;=251,Tabla1[[#This Row],[Precio]]-(Tabla1[[#This Row],[Precio]]*2%),IF(Tabla1[[#This Row],[Precio]]&gt;=50,Tabla1[[#This Row],[Precio]]-(Tabla1[[#This Row],[Precio]]*0.5%),Tabla1[[#This Row],[Precio]])))</f>
        <v>136.01649999999998</v>
      </c>
      <c r="I4" s="21" t="str">
        <f>HYPERLINK(CONCATENATE("http://www.mercadopublico.cl/TiendaFicha/Ficha?idProducto=",Tabla1[[#This Row],[ID]]))</f>
        <v>http://www.mercadopublico.cl/TiendaFicha/Ficha?idProducto=1331523</v>
      </c>
      <c r="J4" s="22" t="str">
        <f>HYPERLINK(Tabla1[[#This Row],[Link1]],"Link")</f>
        <v>Link</v>
      </c>
    </row>
    <row r="5" spans="1:10" ht="48.75" customHeight="1" x14ac:dyDescent="0.25">
      <c r="A5" s="18">
        <v>1389823</v>
      </c>
      <c r="B5" s="18" t="s">
        <v>10</v>
      </c>
      <c r="C5" s="18" t="s">
        <v>25</v>
      </c>
      <c r="D5" s="18" t="s">
        <v>28</v>
      </c>
      <c r="E5" s="19" t="s">
        <v>963</v>
      </c>
      <c r="F5" s="18" t="s">
        <v>29</v>
      </c>
      <c r="G5" s="20">
        <v>490</v>
      </c>
      <c r="H5" s="20">
        <f>IF(Tabla1[[#This Row],[Precio]]&gt;=1001,Tabla1[[#This Row],[Precio]]-(Tabla1[[#This Row],[Precio]]*2.5%),IF(Tabla1[[#This Row],[Precio]]&gt;=251,Tabla1[[#This Row],[Precio]]-(Tabla1[[#This Row],[Precio]]*2%),IF(Tabla1[[#This Row],[Precio]]&gt;=50,Tabla1[[#This Row],[Precio]]-(Tabla1[[#This Row],[Precio]]*0.5%),Tabla1[[#This Row],[Precio]])))</f>
        <v>480.2</v>
      </c>
      <c r="I5" s="21" t="str">
        <f>HYPERLINK(CONCATENATE("http://www.mercadopublico.cl/TiendaFicha/Ficha?idProducto=",Tabla1[[#This Row],[ID]]))</f>
        <v>http://www.mercadopublico.cl/TiendaFicha/Ficha?idProducto=1389823</v>
      </c>
      <c r="J5" s="22" t="str">
        <f>HYPERLINK(Tabla1[[#This Row],[Link1]],"Link")</f>
        <v>Link</v>
      </c>
    </row>
    <row r="6" spans="1:10" ht="48.75" customHeight="1" x14ac:dyDescent="0.25">
      <c r="A6" s="18">
        <v>1126077</v>
      </c>
      <c r="B6" s="18" t="s">
        <v>10</v>
      </c>
      <c r="C6" s="18" t="s">
        <v>25</v>
      </c>
      <c r="D6" s="18" t="s">
        <v>26</v>
      </c>
      <c r="E6" s="19" t="s">
        <v>964</v>
      </c>
      <c r="F6" s="18" t="s">
        <v>27</v>
      </c>
      <c r="G6" s="20">
        <v>22</v>
      </c>
      <c r="H6" s="20">
        <f>IF(Tabla1[[#This Row],[Precio]]&gt;=1001,Tabla1[[#This Row],[Precio]]-(Tabla1[[#This Row],[Precio]]*2.5%),IF(Tabla1[[#This Row],[Precio]]&gt;=251,Tabla1[[#This Row],[Precio]]-(Tabla1[[#This Row],[Precio]]*2%),IF(Tabla1[[#This Row],[Precio]]&gt;=50,Tabla1[[#This Row],[Precio]]-(Tabla1[[#This Row],[Precio]]*0.5%),Tabla1[[#This Row],[Precio]])))</f>
        <v>22</v>
      </c>
      <c r="I6" s="21" t="str">
        <f>HYPERLINK(CONCATENATE("http://www.mercadopublico.cl/TiendaFicha/Ficha?idProducto=",Tabla1[[#This Row],[ID]]))</f>
        <v>http://www.mercadopublico.cl/TiendaFicha/Ficha?idProducto=1126077</v>
      </c>
      <c r="J6" s="22" t="str">
        <f>HYPERLINK(Tabla1[[#This Row],[Link1]],"Link")</f>
        <v>Link</v>
      </c>
    </row>
    <row r="7" spans="1:10" ht="48.75" customHeight="1" x14ac:dyDescent="0.25">
      <c r="A7" s="18">
        <v>1126080</v>
      </c>
      <c r="B7" s="18" t="s">
        <v>10</v>
      </c>
      <c r="C7" s="18" t="s">
        <v>25</v>
      </c>
      <c r="D7" s="18" t="s">
        <v>2049</v>
      </c>
      <c r="E7" s="19" t="s">
        <v>2050</v>
      </c>
      <c r="F7" s="18" t="s">
        <v>2051</v>
      </c>
      <c r="G7" s="20">
        <v>126</v>
      </c>
      <c r="H7" s="20">
        <f>IF(Tabla1[[#This Row],[Precio]]&gt;=1001,Tabla1[[#This Row],[Precio]]-(Tabla1[[#This Row],[Precio]]*2.5%),IF(Tabla1[[#This Row],[Precio]]&gt;=251,Tabla1[[#This Row],[Precio]]-(Tabla1[[#This Row],[Precio]]*2%),IF(Tabla1[[#This Row],[Precio]]&gt;=50,Tabla1[[#This Row],[Precio]]-(Tabla1[[#This Row],[Precio]]*0.5%),Tabla1[[#This Row],[Precio]])))</f>
        <v>125.37</v>
      </c>
      <c r="I7" s="21" t="str">
        <f>HYPERLINK(CONCATENATE("http://www.mercadopublico.cl/TiendaFicha/Ficha?idProducto=",Tabla1[[#This Row],[ID]]))</f>
        <v>http://www.mercadopublico.cl/TiendaFicha/Ficha?idProducto=1126080</v>
      </c>
      <c r="J7" s="22" t="str">
        <f>HYPERLINK(Tabla1[[#This Row],[Link1]],"Link")</f>
        <v>Link</v>
      </c>
    </row>
    <row r="8" spans="1:10" ht="48.75" customHeight="1" x14ac:dyDescent="0.25">
      <c r="A8" s="18">
        <v>1342413</v>
      </c>
      <c r="B8" s="18" t="s">
        <v>10</v>
      </c>
      <c r="C8" s="18" t="s">
        <v>56</v>
      </c>
      <c r="D8" s="18" t="s">
        <v>1855</v>
      </c>
      <c r="E8" s="19" t="s">
        <v>1856</v>
      </c>
      <c r="F8" s="18" t="s">
        <v>1901</v>
      </c>
      <c r="G8" s="20">
        <v>332.04</v>
      </c>
      <c r="H8" s="20">
        <f>IF(Tabla1[[#This Row],[Precio]]&gt;=1001,Tabla1[[#This Row],[Precio]]-(Tabla1[[#This Row],[Precio]]*2.5%),IF(Tabla1[[#This Row],[Precio]]&gt;=251,Tabla1[[#This Row],[Precio]]-(Tabla1[[#This Row],[Precio]]*2%),IF(Tabla1[[#This Row],[Precio]]&gt;=50,Tabla1[[#This Row],[Precio]]-(Tabla1[[#This Row],[Precio]]*0.5%),Tabla1[[#This Row],[Precio]])))</f>
        <v>325.39920000000001</v>
      </c>
      <c r="I8" s="21" t="str">
        <f>HYPERLINK(CONCATENATE("http://www.mercadopublico.cl/TiendaFicha/Ficha?idProducto=",Tabla1[[#This Row],[ID]]))</f>
        <v>http://www.mercadopublico.cl/TiendaFicha/Ficha?idProducto=1342413</v>
      </c>
      <c r="J8" s="22" t="str">
        <f>HYPERLINK(Tabla1[[#This Row],[Link1]],"Link")</f>
        <v>Link</v>
      </c>
    </row>
    <row r="9" spans="1:10" ht="48.75" customHeight="1" x14ac:dyDescent="0.25">
      <c r="A9" s="18">
        <v>1343812</v>
      </c>
      <c r="B9" s="18" t="s">
        <v>10</v>
      </c>
      <c r="C9" s="18" t="s">
        <v>56</v>
      </c>
      <c r="D9" s="18" t="s">
        <v>64</v>
      </c>
      <c r="E9" s="19" t="s">
        <v>965</v>
      </c>
      <c r="F9" s="18" t="s">
        <v>63</v>
      </c>
      <c r="G9" s="20">
        <v>361.71</v>
      </c>
      <c r="H9" s="20">
        <f>IF(Tabla1[[#This Row],[Precio]]&gt;=1001,Tabla1[[#This Row],[Precio]]-(Tabla1[[#This Row],[Precio]]*2.5%),IF(Tabla1[[#This Row],[Precio]]&gt;=251,Tabla1[[#This Row],[Precio]]-(Tabla1[[#This Row],[Precio]]*2%),IF(Tabla1[[#This Row],[Precio]]&gt;=50,Tabla1[[#This Row],[Precio]]-(Tabla1[[#This Row],[Precio]]*0.5%),Tabla1[[#This Row],[Precio]])))</f>
        <v>354.47579999999999</v>
      </c>
      <c r="I9" s="21" t="str">
        <f>HYPERLINK(CONCATENATE("http://www.mercadopublico.cl/TiendaFicha/Ficha?idProducto=",Tabla1[[#This Row],[ID]]))</f>
        <v>http://www.mercadopublico.cl/TiendaFicha/Ficha?idProducto=1343812</v>
      </c>
      <c r="J9" s="22" t="str">
        <f>HYPERLINK(Tabla1[[#This Row],[Link1]],"Link")</f>
        <v>Link</v>
      </c>
    </row>
    <row r="10" spans="1:10" ht="48.75" customHeight="1" x14ac:dyDescent="0.25">
      <c r="A10" s="18">
        <v>1331525</v>
      </c>
      <c r="B10" s="18" t="s">
        <v>10</v>
      </c>
      <c r="C10" s="18" t="s">
        <v>56</v>
      </c>
      <c r="D10" s="18" t="s">
        <v>2052</v>
      </c>
      <c r="E10" s="19" t="s">
        <v>2053</v>
      </c>
      <c r="F10" s="18" t="s">
        <v>2054</v>
      </c>
      <c r="G10" s="20">
        <v>377.04</v>
      </c>
      <c r="H10" s="20">
        <f>IF(Tabla1[[#This Row],[Precio]]&gt;=1001,Tabla1[[#This Row],[Precio]]-(Tabla1[[#This Row],[Precio]]*2.5%),IF(Tabla1[[#This Row],[Precio]]&gt;=251,Tabla1[[#This Row],[Precio]]-(Tabla1[[#This Row],[Precio]]*2%),IF(Tabla1[[#This Row],[Precio]]&gt;=50,Tabla1[[#This Row],[Precio]]-(Tabla1[[#This Row],[Precio]]*0.5%),Tabla1[[#This Row],[Precio]])))</f>
        <v>369.49920000000003</v>
      </c>
      <c r="I10" s="21" t="str">
        <f>HYPERLINK(CONCATENATE("http://www.mercadopublico.cl/TiendaFicha/Ficha?idProducto=",Tabla1[[#This Row],[ID]]))</f>
        <v>http://www.mercadopublico.cl/TiendaFicha/Ficha?idProducto=1331525</v>
      </c>
      <c r="J10" s="22" t="str">
        <f>HYPERLINK(Tabla1[[#This Row],[Link1]],"Link")</f>
        <v>Link</v>
      </c>
    </row>
    <row r="11" spans="1:10" ht="48.75" customHeight="1" x14ac:dyDescent="0.25">
      <c r="A11" s="18">
        <v>1385485</v>
      </c>
      <c r="B11" s="18" t="s">
        <v>10</v>
      </c>
      <c r="C11" s="18" t="s">
        <v>56</v>
      </c>
      <c r="D11" s="18" t="s">
        <v>61</v>
      </c>
      <c r="E11" s="19" t="s">
        <v>967</v>
      </c>
      <c r="F11" s="18" t="s">
        <v>62</v>
      </c>
      <c r="G11" s="20">
        <v>333</v>
      </c>
      <c r="H11" s="20">
        <f>IF(Tabla1[[#This Row],[Precio]]&gt;=1001,Tabla1[[#This Row],[Precio]]-(Tabla1[[#This Row],[Precio]]*2.5%),IF(Tabla1[[#This Row],[Precio]]&gt;=251,Tabla1[[#This Row],[Precio]]-(Tabla1[[#This Row],[Precio]]*2%),IF(Tabla1[[#This Row],[Precio]]&gt;=50,Tabla1[[#This Row],[Precio]]-(Tabla1[[#This Row],[Precio]]*0.5%),Tabla1[[#This Row],[Precio]])))</f>
        <v>326.33999999999997</v>
      </c>
      <c r="I11" s="21" t="str">
        <f>HYPERLINK(CONCATENATE("http://www.mercadopublico.cl/TiendaFicha/Ficha?idProducto=",Tabla1[[#This Row],[ID]]))</f>
        <v>http://www.mercadopublico.cl/TiendaFicha/Ficha?idProducto=1385485</v>
      </c>
      <c r="J11" s="22" t="str">
        <f>HYPERLINK(Tabla1[[#This Row],[Link1]],"Link")</f>
        <v>Link</v>
      </c>
    </row>
    <row r="12" spans="1:10" ht="48.75" customHeight="1" x14ac:dyDescent="0.25">
      <c r="A12" s="18">
        <v>1360309</v>
      </c>
      <c r="B12" s="18" t="s">
        <v>10</v>
      </c>
      <c r="C12" s="18" t="s">
        <v>56</v>
      </c>
      <c r="D12" s="18" t="s">
        <v>59</v>
      </c>
      <c r="E12" s="19" t="s">
        <v>966</v>
      </c>
      <c r="F12" s="18" t="s">
        <v>60</v>
      </c>
      <c r="G12" s="20">
        <v>340</v>
      </c>
      <c r="H12" s="20">
        <f>IF(Tabla1[[#This Row],[Precio]]&gt;=1001,Tabla1[[#This Row],[Precio]]-(Tabla1[[#This Row],[Precio]]*2.5%),IF(Tabla1[[#This Row],[Precio]]&gt;=251,Tabla1[[#This Row],[Precio]]-(Tabla1[[#This Row],[Precio]]*2%),IF(Tabla1[[#This Row],[Precio]]&gt;=50,Tabla1[[#This Row],[Precio]]-(Tabla1[[#This Row],[Precio]]*0.5%),Tabla1[[#This Row],[Precio]])))</f>
        <v>333.2</v>
      </c>
      <c r="I12" s="21" t="str">
        <f>HYPERLINK(CONCATENATE("http://www.mercadopublico.cl/TiendaFicha/Ficha?idProducto=",Tabla1[[#This Row],[ID]]))</f>
        <v>http://www.mercadopublico.cl/TiendaFicha/Ficha?idProducto=1360309</v>
      </c>
      <c r="J12" s="22" t="str">
        <f>HYPERLINK(Tabla1[[#This Row],[Link1]],"Link")</f>
        <v>Link</v>
      </c>
    </row>
    <row r="13" spans="1:10" ht="48.75" customHeight="1" x14ac:dyDescent="0.25">
      <c r="A13" s="18">
        <v>1126087</v>
      </c>
      <c r="B13" s="18" t="s">
        <v>10</v>
      </c>
      <c r="C13" s="18" t="s">
        <v>56</v>
      </c>
      <c r="D13" s="18" t="s">
        <v>57</v>
      </c>
      <c r="E13" s="19" t="s">
        <v>968</v>
      </c>
      <c r="F13" s="18" t="s">
        <v>58</v>
      </c>
      <c r="G13" s="20">
        <v>712</v>
      </c>
      <c r="H13" s="20">
        <f>IF(Tabla1[[#This Row],[Precio]]&gt;=1001,Tabla1[[#This Row],[Precio]]-(Tabla1[[#This Row],[Precio]]*2.5%),IF(Tabla1[[#This Row],[Precio]]&gt;=251,Tabla1[[#This Row],[Precio]]-(Tabla1[[#This Row],[Precio]]*2%),IF(Tabla1[[#This Row],[Precio]]&gt;=50,Tabla1[[#This Row],[Precio]]-(Tabla1[[#This Row],[Precio]]*0.5%),Tabla1[[#This Row],[Precio]])))</f>
        <v>697.76</v>
      </c>
      <c r="I13" s="21" t="str">
        <f>HYPERLINK(CONCATENATE("http://www.mercadopublico.cl/TiendaFicha/Ficha?idProducto=",Tabla1[[#This Row],[ID]]))</f>
        <v>http://www.mercadopublico.cl/TiendaFicha/Ficha?idProducto=1126087</v>
      </c>
      <c r="J13" s="22" t="str">
        <f>HYPERLINK(Tabla1[[#This Row],[Link1]],"Link")</f>
        <v>Link</v>
      </c>
    </row>
    <row r="14" spans="1:10" ht="48.75" customHeight="1" x14ac:dyDescent="0.25">
      <c r="A14" s="18">
        <v>1376703</v>
      </c>
      <c r="B14" s="18" t="s">
        <v>10</v>
      </c>
      <c r="C14" s="18" t="s">
        <v>79</v>
      </c>
      <c r="D14" s="18" t="s">
        <v>1851</v>
      </c>
      <c r="E14" s="19" t="s">
        <v>1852</v>
      </c>
      <c r="F14" s="18" t="s">
        <v>1902</v>
      </c>
      <c r="G14" s="20">
        <v>70.58</v>
      </c>
      <c r="H14" s="20">
        <f>IF(Tabla1[[#This Row],[Precio]]&gt;=1001,Tabla1[[#This Row],[Precio]]-(Tabla1[[#This Row],[Precio]]*2.5%),IF(Tabla1[[#This Row],[Precio]]&gt;=251,Tabla1[[#This Row],[Precio]]-(Tabla1[[#This Row],[Precio]]*2%),IF(Tabla1[[#This Row],[Precio]]&gt;=50,Tabla1[[#This Row],[Precio]]-(Tabla1[[#This Row],[Precio]]*0.5%),Tabla1[[#This Row],[Precio]])))</f>
        <v>70.227099999999993</v>
      </c>
      <c r="I14" s="21" t="str">
        <f>HYPERLINK(CONCATENATE("http://www.mercadopublico.cl/TiendaFicha/Ficha?idProducto=",Tabla1[[#This Row],[ID]]))</f>
        <v>http://www.mercadopublico.cl/TiendaFicha/Ficha?idProducto=1376703</v>
      </c>
      <c r="J14" s="22" t="str">
        <f>HYPERLINK(Tabla1[[#This Row],[Link1]],"Link")</f>
        <v>Link</v>
      </c>
    </row>
    <row r="15" spans="1:10" ht="48.75" customHeight="1" x14ac:dyDescent="0.25">
      <c r="A15" s="18">
        <v>1370213</v>
      </c>
      <c r="B15" s="18" t="s">
        <v>10</v>
      </c>
      <c r="C15" s="18" t="s">
        <v>79</v>
      </c>
      <c r="D15" s="18" t="s">
        <v>82</v>
      </c>
      <c r="E15" s="19" t="s">
        <v>961</v>
      </c>
      <c r="F15" s="18" t="s">
        <v>83</v>
      </c>
      <c r="G15" s="20">
        <v>223</v>
      </c>
      <c r="H15" s="20">
        <f>IF(Tabla1[[#This Row],[Precio]]&gt;=1001,Tabla1[[#This Row],[Precio]]-(Tabla1[[#This Row],[Precio]]*2.5%),IF(Tabla1[[#This Row],[Precio]]&gt;=251,Tabla1[[#This Row],[Precio]]-(Tabla1[[#This Row],[Precio]]*2%),IF(Tabla1[[#This Row],[Precio]]&gt;=50,Tabla1[[#This Row],[Precio]]-(Tabla1[[#This Row],[Precio]]*0.5%),Tabla1[[#This Row],[Precio]])))</f>
        <v>221.88499999999999</v>
      </c>
      <c r="I15" s="21" t="str">
        <f>HYPERLINK(CONCATENATE("http://www.mercadopublico.cl/TiendaFicha/Ficha?idProducto=",Tabla1[[#This Row],[ID]]))</f>
        <v>http://www.mercadopublico.cl/TiendaFicha/Ficha?idProducto=1370213</v>
      </c>
      <c r="J15" s="22" t="str">
        <f>HYPERLINK(Tabla1[[#This Row],[Link1]],"Link")</f>
        <v>Link</v>
      </c>
    </row>
    <row r="16" spans="1:10" ht="48.75" customHeight="1" x14ac:dyDescent="0.25">
      <c r="A16" s="18">
        <v>1009181</v>
      </c>
      <c r="B16" s="18" t="s">
        <v>10</v>
      </c>
      <c r="C16" s="18" t="s">
        <v>79</v>
      </c>
      <c r="D16" s="18" t="s">
        <v>80</v>
      </c>
      <c r="E16" s="19" t="s">
        <v>962</v>
      </c>
      <c r="F16" s="18" t="s">
        <v>81</v>
      </c>
      <c r="G16" s="20">
        <v>147</v>
      </c>
      <c r="H16" s="20">
        <f>IF(Tabla1[[#This Row],[Precio]]&gt;=1001,Tabla1[[#This Row],[Precio]]-(Tabla1[[#This Row],[Precio]]*2.5%),IF(Tabla1[[#This Row],[Precio]]&gt;=251,Tabla1[[#This Row],[Precio]]-(Tabla1[[#This Row],[Precio]]*2%),IF(Tabla1[[#This Row],[Precio]]&gt;=50,Tabla1[[#This Row],[Precio]]-(Tabla1[[#This Row],[Precio]]*0.5%),Tabla1[[#This Row],[Precio]])))</f>
        <v>146.26499999999999</v>
      </c>
      <c r="I16" s="21" t="str">
        <f>HYPERLINK(CONCATENATE("http://www.mercadopublico.cl/TiendaFicha/Ficha?idProducto=",Tabla1[[#This Row],[ID]]))</f>
        <v>http://www.mercadopublico.cl/TiendaFicha/Ficha?idProducto=1009181</v>
      </c>
      <c r="J16" s="22" t="str">
        <f>HYPERLINK(Tabla1[[#This Row],[Link1]],"Link")</f>
        <v>Link</v>
      </c>
    </row>
    <row r="17" spans="1:10" ht="48.75" customHeight="1" x14ac:dyDescent="0.25">
      <c r="A17" s="18">
        <v>1152254</v>
      </c>
      <c r="B17" s="18" t="s">
        <v>12</v>
      </c>
      <c r="C17" s="18" t="s">
        <v>11</v>
      </c>
      <c r="D17" s="18" t="s">
        <v>1857</v>
      </c>
      <c r="E17" s="19" t="s">
        <v>1858</v>
      </c>
      <c r="F17" s="18" t="s">
        <v>1903</v>
      </c>
      <c r="G17" s="20">
        <v>72.209999999999994</v>
      </c>
      <c r="H17" s="20">
        <f>IF(Tabla1[[#This Row],[Precio]]&gt;=1001,Tabla1[[#This Row],[Precio]]-(Tabla1[[#This Row],[Precio]]*2.5%),IF(Tabla1[[#This Row],[Precio]]&gt;=251,Tabla1[[#This Row],[Precio]]-(Tabla1[[#This Row],[Precio]]*2%),IF(Tabla1[[#This Row],[Precio]]&gt;=50,Tabla1[[#This Row],[Precio]]-(Tabla1[[#This Row],[Precio]]*0.5%),Tabla1[[#This Row],[Precio]])))</f>
        <v>71.848949999999988</v>
      </c>
      <c r="I17" s="21" t="str">
        <f>HYPERLINK(CONCATENATE("http://www.mercadopublico.cl/TiendaFicha/Ficha?idProducto=",Tabla1[[#This Row],[ID]]))</f>
        <v>http://www.mercadopublico.cl/TiendaFicha/Ficha?idProducto=1152254</v>
      </c>
      <c r="J17" s="22" t="str">
        <f>HYPERLINK(Tabla1[[#This Row],[Link1]],"Link")</f>
        <v>Link</v>
      </c>
    </row>
    <row r="18" spans="1:10" ht="48.75" customHeight="1" x14ac:dyDescent="0.25">
      <c r="A18" s="18">
        <v>1331528</v>
      </c>
      <c r="B18" s="18" t="s">
        <v>12</v>
      </c>
      <c r="C18" s="18" t="s">
        <v>11</v>
      </c>
      <c r="D18" s="18" t="s">
        <v>13</v>
      </c>
      <c r="E18" s="19" t="s">
        <v>969</v>
      </c>
      <c r="F18" s="18" t="s">
        <v>14</v>
      </c>
      <c r="G18" s="20">
        <v>257</v>
      </c>
      <c r="H18" s="20">
        <f>IF(Tabla1[[#This Row],[Precio]]&gt;=1001,Tabla1[[#This Row],[Precio]]-(Tabla1[[#This Row],[Precio]]*2.5%),IF(Tabla1[[#This Row],[Precio]]&gt;=251,Tabla1[[#This Row],[Precio]]-(Tabla1[[#This Row],[Precio]]*2%),IF(Tabla1[[#This Row],[Precio]]&gt;=50,Tabla1[[#This Row],[Precio]]-(Tabla1[[#This Row],[Precio]]*0.5%),Tabla1[[#This Row],[Precio]])))</f>
        <v>251.86</v>
      </c>
      <c r="I18" s="21" t="str">
        <f>HYPERLINK(CONCATENATE("http://www.mercadopublico.cl/TiendaFicha/Ficha?idProducto=",Tabla1[[#This Row],[ID]]))</f>
        <v>http://www.mercadopublico.cl/TiendaFicha/Ficha?idProducto=1331528</v>
      </c>
      <c r="J18" s="22" t="str">
        <f>HYPERLINK(Tabla1[[#This Row],[Link1]],"Link")</f>
        <v>Link</v>
      </c>
    </row>
    <row r="19" spans="1:10" ht="48.75" customHeight="1" x14ac:dyDescent="0.25">
      <c r="A19" s="18">
        <v>1341983</v>
      </c>
      <c r="B19" s="18" t="s">
        <v>12</v>
      </c>
      <c r="C19" s="18" t="s">
        <v>25</v>
      </c>
      <c r="D19" s="18" t="s">
        <v>1861</v>
      </c>
      <c r="E19" s="19" t="s">
        <v>1862</v>
      </c>
      <c r="F19" s="18" t="s">
        <v>1904</v>
      </c>
      <c r="G19" s="20">
        <v>423.52</v>
      </c>
      <c r="H19" s="20">
        <f>IF(Tabla1[[#This Row],[Precio]]&gt;=1001,Tabla1[[#This Row],[Precio]]-(Tabla1[[#This Row],[Precio]]*2.5%),IF(Tabla1[[#This Row],[Precio]]&gt;=251,Tabla1[[#This Row],[Precio]]-(Tabla1[[#This Row],[Precio]]*2%),IF(Tabla1[[#This Row],[Precio]]&gt;=50,Tabla1[[#This Row],[Precio]]-(Tabla1[[#This Row],[Precio]]*0.5%),Tabla1[[#This Row],[Precio]])))</f>
        <v>415.0496</v>
      </c>
      <c r="I19" s="21" t="str">
        <f>HYPERLINK(CONCATENATE("http://www.mercadopublico.cl/TiendaFicha/Ficha?idProducto=",Tabla1[[#This Row],[ID]]))</f>
        <v>http://www.mercadopublico.cl/TiendaFicha/Ficha?idProducto=1341983</v>
      </c>
      <c r="J19" s="22" t="str">
        <f>HYPERLINK(Tabla1[[#This Row],[Link1]],"Link")</f>
        <v>Link</v>
      </c>
    </row>
    <row r="20" spans="1:10" ht="48.75" customHeight="1" x14ac:dyDescent="0.25">
      <c r="A20" s="18">
        <v>1531877</v>
      </c>
      <c r="B20" s="18" t="s">
        <v>12</v>
      </c>
      <c r="C20" s="18" t="s">
        <v>25</v>
      </c>
      <c r="D20" s="18" t="s">
        <v>1863</v>
      </c>
      <c r="E20" s="19" t="s">
        <v>1864</v>
      </c>
      <c r="F20" s="18" t="s">
        <v>1905</v>
      </c>
      <c r="G20" s="20">
        <v>1257.6400000000001</v>
      </c>
      <c r="H20" s="20">
        <f>IF(Tabla1[[#This Row],[Precio]]&gt;=1001,Tabla1[[#This Row],[Precio]]-(Tabla1[[#This Row],[Precio]]*2.5%),IF(Tabla1[[#This Row],[Precio]]&gt;=251,Tabla1[[#This Row],[Precio]]-(Tabla1[[#This Row],[Precio]]*2%),IF(Tabla1[[#This Row],[Precio]]&gt;=50,Tabla1[[#This Row],[Precio]]-(Tabla1[[#This Row],[Precio]]*0.5%),Tabla1[[#This Row],[Precio]])))</f>
        <v>1226.1990000000001</v>
      </c>
      <c r="I20" s="21" t="str">
        <f>HYPERLINK(CONCATENATE("http://www.mercadopublico.cl/TiendaFicha/Ficha?idProducto=",Tabla1[[#This Row],[ID]]))</f>
        <v>http://www.mercadopublico.cl/TiendaFicha/Ficha?idProducto=1531877</v>
      </c>
      <c r="J20" s="22" t="str">
        <f>HYPERLINK(Tabla1[[#This Row],[Link1]],"Link")</f>
        <v>Link</v>
      </c>
    </row>
    <row r="21" spans="1:10" ht="48.75" customHeight="1" x14ac:dyDescent="0.25">
      <c r="A21" s="18">
        <v>1373957</v>
      </c>
      <c r="B21" s="18" t="s">
        <v>12</v>
      </c>
      <c r="C21" s="18" t="s">
        <v>79</v>
      </c>
      <c r="D21" s="18" t="s">
        <v>1859</v>
      </c>
      <c r="E21" s="19" t="s">
        <v>1860</v>
      </c>
      <c r="F21" s="18" t="s">
        <v>1906</v>
      </c>
      <c r="G21" s="20">
        <v>124</v>
      </c>
      <c r="H21" s="20">
        <f>IF(Tabla1[[#This Row],[Precio]]&gt;=1001,Tabla1[[#This Row],[Precio]]-(Tabla1[[#This Row],[Precio]]*2.5%),IF(Tabla1[[#This Row],[Precio]]&gt;=251,Tabla1[[#This Row],[Precio]]-(Tabla1[[#This Row],[Precio]]*2%),IF(Tabla1[[#This Row],[Precio]]&gt;=50,Tabla1[[#This Row],[Precio]]-(Tabla1[[#This Row],[Precio]]*0.5%),Tabla1[[#This Row],[Precio]])))</f>
        <v>123.38</v>
      </c>
      <c r="I21" s="21" t="str">
        <f>HYPERLINK(CONCATENATE("http://www.mercadopublico.cl/TiendaFicha/Ficha?idProducto=",Tabla1[[#This Row],[ID]]))</f>
        <v>http://www.mercadopublico.cl/TiendaFicha/Ficha?idProducto=1373957</v>
      </c>
      <c r="J21" s="22" t="str">
        <f>HYPERLINK(Tabla1[[#This Row],[Link1]],"Link")</f>
        <v>Link</v>
      </c>
    </row>
    <row r="22" spans="1:10" ht="48.75" customHeight="1" x14ac:dyDescent="0.25">
      <c r="A22" s="18">
        <v>1517543</v>
      </c>
      <c r="B22" s="18" t="s">
        <v>12</v>
      </c>
      <c r="C22" s="18" t="s">
        <v>79</v>
      </c>
      <c r="D22" s="18" t="s">
        <v>2055</v>
      </c>
      <c r="E22" s="19" t="s">
        <v>2056</v>
      </c>
      <c r="F22" s="18" t="s">
        <v>2057</v>
      </c>
      <c r="G22" s="20">
        <v>998.82</v>
      </c>
      <c r="H22" s="20">
        <f>IF(Tabla1[[#This Row],[Precio]]&gt;=1001,Tabla1[[#This Row],[Precio]]-(Tabla1[[#This Row],[Precio]]*2.5%),IF(Tabla1[[#This Row],[Precio]]&gt;=251,Tabla1[[#This Row],[Precio]]-(Tabla1[[#This Row],[Precio]]*2%),IF(Tabla1[[#This Row],[Precio]]&gt;=50,Tabla1[[#This Row],[Precio]]-(Tabla1[[#This Row],[Precio]]*0.5%),Tabla1[[#This Row],[Precio]])))</f>
        <v>978.84360000000004</v>
      </c>
      <c r="I22" s="21" t="str">
        <f>HYPERLINK(CONCATENATE("http://www.mercadopublico.cl/TiendaFicha/Ficha?idProducto=",Tabla1[[#This Row],[ID]]))</f>
        <v>http://www.mercadopublico.cl/TiendaFicha/Ficha?idProducto=1517543</v>
      </c>
      <c r="J22" s="22" t="str">
        <f>HYPERLINK(Tabla1[[#This Row],[Link1]],"Link")</f>
        <v>Link</v>
      </c>
    </row>
    <row r="23" spans="1:10" ht="48.75" customHeight="1" x14ac:dyDescent="0.25">
      <c r="A23" s="18">
        <v>1180975</v>
      </c>
      <c r="B23" s="18" t="s">
        <v>12</v>
      </c>
      <c r="C23" s="18" t="s">
        <v>79</v>
      </c>
      <c r="D23" s="18" t="s">
        <v>84</v>
      </c>
      <c r="E23" s="19" t="s">
        <v>972</v>
      </c>
      <c r="F23" s="18" t="s">
        <v>85</v>
      </c>
      <c r="G23" s="20">
        <v>928</v>
      </c>
      <c r="H23" s="20">
        <f>IF(Tabla1[[#This Row],[Precio]]&gt;=1001,Tabla1[[#This Row],[Precio]]-(Tabla1[[#This Row],[Precio]]*2.5%),IF(Tabla1[[#This Row],[Precio]]&gt;=251,Tabla1[[#This Row],[Precio]]-(Tabla1[[#This Row],[Precio]]*2%),IF(Tabla1[[#This Row],[Precio]]&gt;=50,Tabla1[[#This Row],[Precio]]-(Tabla1[[#This Row],[Precio]]*0.5%),Tabla1[[#This Row],[Precio]])))</f>
        <v>909.44</v>
      </c>
      <c r="I23" s="21" t="str">
        <f>HYPERLINK(CONCATENATE("http://www.mercadopublico.cl/TiendaFicha/Ficha?idProducto=",Tabla1[[#This Row],[ID]]))</f>
        <v>http://www.mercadopublico.cl/TiendaFicha/Ficha?idProducto=1180975</v>
      </c>
      <c r="J23" s="22" t="str">
        <f>HYPERLINK(Tabla1[[#This Row],[Link1]],"Link")</f>
        <v>Link</v>
      </c>
    </row>
    <row r="24" spans="1:10" ht="48.75" customHeight="1" x14ac:dyDescent="0.25">
      <c r="A24" s="18">
        <v>1290635</v>
      </c>
      <c r="B24" s="18" t="s">
        <v>12</v>
      </c>
      <c r="C24" s="18" t="s">
        <v>79</v>
      </c>
      <c r="D24" s="18" t="s">
        <v>88</v>
      </c>
      <c r="E24" s="19" t="s">
        <v>970</v>
      </c>
      <c r="F24" s="18" t="s">
        <v>1447</v>
      </c>
      <c r="G24" s="20">
        <v>405</v>
      </c>
      <c r="H24" s="20">
        <f>IF(Tabla1[[#This Row],[Precio]]&gt;=1001,Tabla1[[#This Row],[Precio]]-(Tabla1[[#This Row],[Precio]]*2.5%),IF(Tabla1[[#This Row],[Precio]]&gt;=251,Tabla1[[#This Row],[Precio]]-(Tabla1[[#This Row],[Precio]]*2%),IF(Tabla1[[#This Row],[Precio]]&gt;=50,Tabla1[[#This Row],[Precio]]-(Tabla1[[#This Row],[Precio]]*0.5%),Tabla1[[#This Row],[Precio]])))</f>
        <v>396.9</v>
      </c>
      <c r="I24" s="21" t="str">
        <f>HYPERLINK(CONCATENATE("http://www.mercadopublico.cl/TiendaFicha/Ficha?idProducto=",Tabla1[[#This Row],[ID]]))</f>
        <v>http://www.mercadopublico.cl/TiendaFicha/Ficha?idProducto=1290635</v>
      </c>
      <c r="J24" s="22" t="str">
        <f>HYPERLINK(Tabla1[[#This Row],[Link1]],"Link")</f>
        <v>Link</v>
      </c>
    </row>
    <row r="25" spans="1:10" ht="48.75" customHeight="1" x14ac:dyDescent="0.25">
      <c r="A25" s="18">
        <v>1290605</v>
      </c>
      <c r="B25" s="18" t="s">
        <v>12</v>
      </c>
      <c r="C25" s="18" t="s">
        <v>79</v>
      </c>
      <c r="D25" s="18" t="s">
        <v>86</v>
      </c>
      <c r="E25" s="19" t="s">
        <v>971</v>
      </c>
      <c r="F25" s="18" t="s">
        <v>87</v>
      </c>
      <c r="G25" s="20">
        <v>564.04</v>
      </c>
      <c r="H25" s="20">
        <f>IF(Tabla1[[#This Row],[Precio]]&gt;=1001,Tabla1[[#This Row],[Precio]]-(Tabla1[[#This Row],[Precio]]*2.5%),IF(Tabla1[[#This Row],[Precio]]&gt;=251,Tabla1[[#This Row],[Precio]]-(Tabla1[[#This Row],[Precio]]*2%),IF(Tabla1[[#This Row],[Precio]]&gt;=50,Tabla1[[#This Row],[Precio]]-(Tabla1[[#This Row],[Precio]]*0.5%),Tabla1[[#This Row],[Precio]])))</f>
        <v>552.75919999999996</v>
      </c>
      <c r="I25" s="21" t="str">
        <f>HYPERLINK(CONCATENATE("http://www.mercadopublico.cl/TiendaFicha/Ficha?idProducto=",Tabla1[[#This Row],[ID]]))</f>
        <v>http://www.mercadopublico.cl/TiendaFicha/Ficha?idProducto=1290605</v>
      </c>
      <c r="J25" s="22" t="str">
        <f>HYPERLINK(Tabla1[[#This Row],[Link1]],"Link")</f>
        <v>Link</v>
      </c>
    </row>
    <row r="26" spans="1:10" ht="48.75" customHeight="1" x14ac:dyDescent="0.25">
      <c r="A26" s="18">
        <v>1292191</v>
      </c>
      <c r="B26" s="18" t="s">
        <v>12</v>
      </c>
      <c r="C26" s="18" t="s">
        <v>108</v>
      </c>
      <c r="D26" s="18" t="s">
        <v>109</v>
      </c>
      <c r="E26" s="19" t="s">
        <v>973</v>
      </c>
      <c r="F26" s="18" t="s">
        <v>110</v>
      </c>
      <c r="G26" s="20">
        <v>151</v>
      </c>
      <c r="H26" s="20">
        <f>IF(Tabla1[[#This Row],[Precio]]&gt;=1001,Tabla1[[#This Row],[Precio]]-(Tabla1[[#This Row],[Precio]]*2.5%),IF(Tabla1[[#This Row],[Precio]]&gt;=251,Tabla1[[#This Row],[Precio]]-(Tabla1[[#This Row],[Precio]]*2%),IF(Tabla1[[#This Row],[Precio]]&gt;=50,Tabla1[[#This Row],[Precio]]-(Tabla1[[#This Row],[Precio]]*0.5%),Tabla1[[#This Row],[Precio]])))</f>
        <v>150.245</v>
      </c>
      <c r="I26" s="21" t="str">
        <f>HYPERLINK(CONCATENATE("http://www.mercadopublico.cl/TiendaFicha/Ficha?idProducto=",Tabla1[[#This Row],[ID]]))</f>
        <v>http://www.mercadopublico.cl/TiendaFicha/Ficha?idProducto=1292191</v>
      </c>
      <c r="J26" s="22" t="str">
        <f>HYPERLINK(Tabla1[[#This Row],[Link1]],"Link")</f>
        <v>Link</v>
      </c>
    </row>
    <row r="27" spans="1:10" ht="48.75" customHeight="1" x14ac:dyDescent="0.25">
      <c r="A27" s="18">
        <v>1009244</v>
      </c>
      <c r="B27" s="18" t="s">
        <v>102</v>
      </c>
      <c r="C27" s="18" t="s">
        <v>103</v>
      </c>
      <c r="D27" s="18" t="s">
        <v>104</v>
      </c>
      <c r="E27" s="19" t="s">
        <v>974</v>
      </c>
      <c r="F27" s="18">
        <v>62411601</v>
      </c>
      <c r="G27" s="20">
        <v>382</v>
      </c>
      <c r="H27" s="20">
        <f>IF(Tabla1[[#This Row],[Precio]]&gt;=1001,Tabla1[[#This Row],[Precio]]-(Tabla1[[#This Row],[Precio]]*2.5%),IF(Tabla1[[#This Row],[Precio]]&gt;=251,Tabla1[[#This Row],[Precio]]-(Tabla1[[#This Row],[Precio]]*2%),IF(Tabla1[[#This Row],[Precio]]&gt;=50,Tabla1[[#This Row],[Precio]]-(Tabla1[[#This Row],[Precio]]*0.5%),Tabla1[[#This Row],[Precio]])))</f>
        <v>374.36</v>
      </c>
      <c r="I27" s="21" t="str">
        <f>HYPERLINK(CONCATENATE("http://www.mercadopublico.cl/TiendaFicha/Ficha?idProducto=",Tabla1[[#This Row],[ID]]))</f>
        <v>http://www.mercadopublico.cl/TiendaFicha/Ficha?idProducto=1009244</v>
      </c>
      <c r="J27" s="22" t="str">
        <f>HYPERLINK(Tabla1[[#This Row],[Link1]],"Link")</f>
        <v>Link</v>
      </c>
    </row>
    <row r="28" spans="1:10" ht="48.75" customHeight="1" x14ac:dyDescent="0.25">
      <c r="A28" s="18">
        <v>1331514</v>
      </c>
      <c r="B28" s="18" t="s">
        <v>15</v>
      </c>
      <c r="C28" s="18" t="s">
        <v>11</v>
      </c>
      <c r="D28" s="18" t="s">
        <v>18</v>
      </c>
      <c r="E28" s="19" t="s">
        <v>975</v>
      </c>
      <c r="F28" s="18" t="s">
        <v>19</v>
      </c>
      <c r="G28" s="20">
        <v>680</v>
      </c>
      <c r="H28" s="20">
        <f>IF(Tabla1[[#This Row],[Precio]]&gt;=1001,Tabla1[[#This Row],[Precio]]-(Tabla1[[#This Row],[Precio]]*2.5%),IF(Tabla1[[#This Row],[Precio]]&gt;=251,Tabla1[[#This Row],[Precio]]-(Tabla1[[#This Row],[Precio]]*2%),IF(Tabla1[[#This Row],[Precio]]&gt;=50,Tabla1[[#This Row],[Precio]]-(Tabla1[[#This Row],[Precio]]*0.5%),Tabla1[[#This Row],[Precio]])))</f>
        <v>666.4</v>
      </c>
      <c r="I28" s="21" t="str">
        <f>HYPERLINK(CONCATENATE("http://www.mercadopublico.cl/TiendaFicha/Ficha?idProducto=",Tabla1[[#This Row],[ID]]))</f>
        <v>http://www.mercadopublico.cl/TiendaFicha/Ficha?idProducto=1331514</v>
      </c>
      <c r="J28" s="22" t="str">
        <f>HYPERLINK(Tabla1[[#This Row],[Link1]],"Link")</f>
        <v>Link</v>
      </c>
    </row>
    <row r="29" spans="1:10" ht="48.75" customHeight="1" x14ac:dyDescent="0.25">
      <c r="A29" s="18">
        <v>1331515</v>
      </c>
      <c r="B29" s="18" t="s">
        <v>15</v>
      </c>
      <c r="C29" s="18" t="s">
        <v>11</v>
      </c>
      <c r="D29" s="18" t="s">
        <v>20</v>
      </c>
      <c r="E29" s="19" t="s">
        <v>976</v>
      </c>
      <c r="F29" s="18" t="s">
        <v>21</v>
      </c>
      <c r="G29" s="20">
        <v>787</v>
      </c>
      <c r="H29" s="20">
        <f>IF(Tabla1[[#This Row],[Precio]]&gt;=1001,Tabla1[[#This Row],[Precio]]-(Tabla1[[#This Row],[Precio]]*2.5%),IF(Tabla1[[#This Row],[Precio]]&gt;=251,Tabla1[[#This Row],[Precio]]-(Tabla1[[#This Row],[Precio]]*2%),IF(Tabla1[[#This Row],[Precio]]&gt;=50,Tabla1[[#This Row],[Precio]]-(Tabla1[[#This Row],[Precio]]*0.5%),Tabla1[[#This Row],[Precio]])))</f>
        <v>771.26</v>
      </c>
      <c r="I29" s="21" t="str">
        <f>HYPERLINK(CONCATENATE("http://www.mercadopublico.cl/TiendaFicha/Ficha?idProducto=",Tabla1[[#This Row],[ID]]))</f>
        <v>http://www.mercadopublico.cl/TiendaFicha/Ficha?idProducto=1331515</v>
      </c>
      <c r="J29" s="22" t="str">
        <f>HYPERLINK(Tabla1[[#This Row],[Link1]],"Link")</f>
        <v>Link</v>
      </c>
    </row>
    <row r="30" spans="1:10" ht="48.75" customHeight="1" x14ac:dyDescent="0.25">
      <c r="A30" s="18">
        <v>1390519</v>
      </c>
      <c r="B30" s="18" t="s">
        <v>15</v>
      </c>
      <c r="C30" s="18" t="s">
        <v>11</v>
      </c>
      <c r="D30" s="18" t="s">
        <v>1865</v>
      </c>
      <c r="E30" s="19" t="s">
        <v>1866</v>
      </c>
      <c r="F30" s="18" t="s">
        <v>1899</v>
      </c>
      <c r="G30" s="20">
        <v>230.61</v>
      </c>
      <c r="H30" s="20">
        <f>IF(Tabla1[[#This Row],[Precio]]&gt;=1001,Tabla1[[#This Row],[Precio]]-(Tabla1[[#This Row],[Precio]]*2.5%),IF(Tabla1[[#This Row],[Precio]]&gt;=251,Tabla1[[#This Row],[Precio]]-(Tabla1[[#This Row],[Precio]]*2%),IF(Tabla1[[#This Row],[Precio]]&gt;=50,Tabla1[[#This Row],[Precio]]-(Tabla1[[#This Row],[Precio]]*0.5%),Tabla1[[#This Row],[Precio]])))</f>
        <v>229.45695000000001</v>
      </c>
      <c r="I30" s="21" t="str">
        <f>HYPERLINK(CONCATENATE("http://www.mercadopublico.cl/TiendaFicha/Ficha?idProducto=",Tabla1[[#This Row],[ID]]))</f>
        <v>http://www.mercadopublico.cl/TiendaFicha/Ficha?idProducto=1390519</v>
      </c>
      <c r="J30" s="22" t="str">
        <f>HYPERLINK(Tabla1[[#This Row],[Link1]],"Link")</f>
        <v>Link</v>
      </c>
    </row>
    <row r="31" spans="1:10" ht="48.75" customHeight="1" x14ac:dyDescent="0.25">
      <c r="A31" s="18">
        <v>1383862</v>
      </c>
      <c r="B31" s="18" t="s">
        <v>15</v>
      </c>
      <c r="C31" s="18" t="s">
        <v>11</v>
      </c>
      <c r="D31" s="18" t="s">
        <v>16</v>
      </c>
      <c r="E31" s="19" t="s">
        <v>977</v>
      </c>
      <c r="F31" s="18" t="s">
        <v>17</v>
      </c>
      <c r="G31" s="20">
        <v>275.29000000000002</v>
      </c>
      <c r="H31" s="20">
        <f>IF(Tabla1[[#This Row],[Precio]]&gt;=1001,Tabla1[[#This Row],[Precio]]-(Tabla1[[#This Row],[Precio]]*2.5%),IF(Tabla1[[#This Row],[Precio]]&gt;=251,Tabla1[[#This Row],[Precio]]-(Tabla1[[#This Row],[Precio]]*2%),IF(Tabla1[[#This Row],[Precio]]&gt;=50,Tabla1[[#This Row],[Precio]]-(Tabla1[[#This Row],[Precio]]*0.5%),Tabla1[[#This Row],[Precio]])))</f>
        <v>269.7842</v>
      </c>
      <c r="I31" s="21" t="str">
        <f>HYPERLINK(CONCATENATE("http://www.mercadopublico.cl/TiendaFicha/Ficha?idProducto=",Tabla1[[#This Row],[ID]]))</f>
        <v>http://www.mercadopublico.cl/TiendaFicha/Ficha?idProducto=1383862</v>
      </c>
      <c r="J31" s="22" t="str">
        <f>HYPERLINK(Tabla1[[#This Row],[Link1]],"Link")</f>
        <v>Link</v>
      </c>
    </row>
    <row r="32" spans="1:10" ht="48.75" customHeight="1" x14ac:dyDescent="0.25">
      <c r="A32" s="18">
        <v>1331520</v>
      </c>
      <c r="B32" s="18" t="s">
        <v>15</v>
      </c>
      <c r="C32" s="18" t="s">
        <v>25</v>
      </c>
      <c r="D32" s="18" t="s">
        <v>30</v>
      </c>
      <c r="E32" s="19" t="s">
        <v>982</v>
      </c>
      <c r="F32" s="18" t="s">
        <v>31</v>
      </c>
      <c r="G32" s="20">
        <v>207.72</v>
      </c>
      <c r="H32" s="20">
        <f>IF(Tabla1[[#This Row],[Precio]]&gt;=1001,Tabla1[[#This Row],[Precio]]-(Tabla1[[#This Row],[Precio]]*2.5%),IF(Tabla1[[#This Row],[Precio]]&gt;=251,Tabla1[[#This Row],[Precio]]-(Tabla1[[#This Row],[Precio]]*2%),IF(Tabla1[[#This Row],[Precio]]&gt;=50,Tabla1[[#This Row],[Precio]]-(Tabla1[[#This Row],[Precio]]*0.5%),Tabla1[[#This Row],[Precio]])))</f>
        <v>206.6814</v>
      </c>
      <c r="I32" s="21" t="str">
        <f>HYPERLINK(CONCATENATE("http://www.mercadopublico.cl/TiendaFicha/Ficha?idProducto=",Tabla1[[#This Row],[ID]]))</f>
        <v>http://www.mercadopublico.cl/TiendaFicha/Ficha?idProducto=1331520</v>
      </c>
      <c r="J32" s="22" t="str">
        <f>HYPERLINK(Tabla1[[#This Row],[Link1]],"Link")</f>
        <v>Link</v>
      </c>
    </row>
    <row r="33" spans="1:10" ht="48.75" customHeight="1" x14ac:dyDescent="0.25">
      <c r="A33" s="18">
        <v>1331521</v>
      </c>
      <c r="B33" s="18" t="s">
        <v>15</v>
      </c>
      <c r="C33" s="18" t="s">
        <v>25</v>
      </c>
      <c r="D33" s="18" t="s">
        <v>1881</v>
      </c>
      <c r="E33" s="19" t="s">
        <v>1882</v>
      </c>
      <c r="F33" s="18" t="s">
        <v>1907</v>
      </c>
      <c r="G33" s="20">
        <v>136.04</v>
      </c>
      <c r="H33" s="20">
        <f>IF(Tabla1[[#This Row],[Precio]]&gt;=1001,Tabla1[[#This Row],[Precio]]-(Tabla1[[#This Row],[Precio]]*2.5%),IF(Tabla1[[#This Row],[Precio]]&gt;=251,Tabla1[[#This Row],[Precio]]-(Tabla1[[#This Row],[Precio]]*2%),IF(Tabla1[[#This Row],[Precio]]&gt;=50,Tabla1[[#This Row],[Precio]]-(Tabla1[[#This Row],[Precio]]*0.5%),Tabla1[[#This Row],[Precio]])))</f>
        <v>135.35979999999998</v>
      </c>
      <c r="I33" s="21" t="str">
        <f>HYPERLINK(CONCATENATE("http://www.mercadopublico.cl/TiendaFicha/Ficha?idProducto=",Tabla1[[#This Row],[ID]]))</f>
        <v>http://www.mercadopublico.cl/TiendaFicha/Ficha?idProducto=1331521</v>
      </c>
      <c r="J33" s="22" t="str">
        <f>HYPERLINK(Tabla1[[#This Row],[Link1]],"Link")</f>
        <v>Link</v>
      </c>
    </row>
    <row r="34" spans="1:10" ht="48.75" customHeight="1" x14ac:dyDescent="0.25">
      <c r="A34" s="18">
        <v>1385487</v>
      </c>
      <c r="B34" s="18" t="s">
        <v>15</v>
      </c>
      <c r="C34" s="18" t="s">
        <v>25</v>
      </c>
      <c r="D34" s="18" t="s">
        <v>42</v>
      </c>
      <c r="E34" s="19" t="s">
        <v>981</v>
      </c>
      <c r="F34" s="18" t="s">
        <v>43</v>
      </c>
      <c r="G34" s="20">
        <v>29.29</v>
      </c>
      <c r="H34" s="20">
        <f>IF(Tabla1[[#This Row],[Precio]]&gt;=1001,Tabla1[[#This Row],[Precio]]-(Tabla1[[#This Row],[Precio]]*2.5%),IF(Tabla1[[#This Row],[Precio]]&gt;=251,Tabla1[[#This Row],[Precio]]-(Tabla1[[#This Row],[Precio]]*2%),IF(Tabla1[[#This Row],[Precio]]&gt;=50,Tabla1[[#This Row],[Precio]]-(Tabla1[[#This Row],[Precio]]*0.5%),Tabla1[[#This Row],[Precio]])))</f>
        <v>29.29</v>
      </c>
      <c r="I34" s="21" t="str">
        <f>HYPERLINK(CONCATENATE("http://www.mercadopublico.cl/TiendaFicha/Ficha?idProducto=",Tabla1[[#This Row],[ID]]))</f>
        <v>http://www.mercadopublico.cl/TiendaFicha/Ficha?idProducto=1385487</v>
      </c>
      <c r="J34" s="22" t="str">
        <f>HYPERLINK(Tabla1[[#This Row],[Link1]],"Link")</f>
        <v>Link</v>
      </c>
    </row>
    <row r="35" spans="1:10" ht="48.75" customHeight="1" x14ac:dyDescent="0.25">
      <c r="A35" s="18">
        <v>1170391</v>
      </c>
      <c r="B35" s="18" t="s">
        <v>15</v>
      </c>
      <c r="C35" s="18" t="s">
        <v>25</v>
      </c>
      <c r="D35" s="18" t="s">
        <v>35</v>
      </c>
      <c r="E35" s="19" t="s">
        <v>984</v>
      </c>
      <c r="F35" s="18" t="s">
        <v>36</v>
      </c>
      <c r="G35" s="20">
        <v>4404.7</v>
      </c>
      <c r="H35" s="20">
        <f>IF(Tabla1[[#This Row],[Precio]]&gt;=1001,Tabla1[[#This Row],[Precio]]-(Tabla1[[#This Row],[Precio]]*2.5%),IF(Tabla1[[#This Row],[Precio]]&gt;=251,Tabla1[[#This Row],[Precio]]-(Tabla1[[#This Row],[Precio]]*2%),IF(Tabla1[[#This Row],[Precio]]&gt;=50,Tabla1[[#This Row],[Precio]]-(Tabla1[[#This Row],[Precio]]*0.5%),Tabla1[[#This Row],[Precio]])))</f>
        <v>4294.5824999999995</v>
      </c>
      <c r="I35" s="21" t="str">
        <f>HYPERLINK(CONCATENATE("http://www.mercadopublico.cl/TiendaFicha/Ficha?idProducto=",Tabla1[[#This Row],[ID]]))</f>
        <v>http://www.mercadopublico.cl/TiendaFicha/Ficha?idProducto=1170391</v>
      </c>
      <c r="J35" s="22" t="str">
        <f>HYPERLINK(Tabla1[[#This Row],[Link1]],"Link")</f>
        <v>Link</v>
      </c>
    </row>
    <row r="36" spans="1:10" ht="48.75" customHeight="1" x14ac:dyDescent="0.25">
      <c r="A36" s="18">
        <v>1172482</v>
      </c>
      <c r="B36" s="18" t="s">
        <v>15</v>
      </c>
      <c r="C36" s="18" t="s">
        <v>25</v>
      </c>
      <c r="D36" s="18" t="s">
        <v>39</v>
      </c>
      <c r="E36" s="19" t="s">
        <v>985</v>
      </c>
      <c r="F36" s="18" t="s">
        <v>40</v>
      </c>
      <c r="G36" s="20">
        <v>3647.06</v>
      </c>
      <c r="H36" s="20">
        <f>IF(Tabla1[[#This Row],[Precio]]&gt;=1001,Tabla1[[#This Row],[Precio]]-(Tabla1[[#This Row],[Precio]]*2.5%),IF(Tabla1[[#This Row],[Precio]]&gt;=251,Tabla1[[#This Row],[Precio]]-(Tabla1[[#This Row],[Precio]]*2%),IF(Tabla1[[#This Row],[Precio]]&gt;=50,Tabla1[[#This Row],[Precio]]-(Tabla1[[#This Row],[Precio]]*0.5%),Tabla1[[#This Row],[Precio]])))</f>
        <v>3555.8834999999999</v>
      </c>
      <c r="I36" s="21" t="str">
        <f>HYPERLINK(CONCATENATE("http://www.mercadopublico.cl/TiendaFicha/Ficha?idProducto=",Tabla1[[#This Row],[ID]]))</f>
        <v>http://www.mercadopublico.cl/TiendaFicha/Ficha?idProducto=1172482</v>
      </c>
      <c r="J36" s="22" t="str">
        <f>HYPERLINK(Tabla1[[#This Row],[Link1]],"Link")</f>
        <v>Link</v>
      </c>
    </row>
    <row r="37" spans="1:10" ht="48.75" customHeight="1" x14ac:dyDescent="0.25">
      <c r="A37" s="18">
        <v>1259882</v>
      </c>
      <c r="B37" s="18" t="s">
        <v>15</v>
      </c>
      <c r="C37" s="18" t="s">
        <v>25</v>
      </c>
      <c r="D37" s="18" t="s">
        <v>37</v>
      </c>
      <c r="E37" s="19" t="s">
        <v>983</v>
      </c>
      <c r="F37" s="18" t="s">
        <v>38</v>
      </c>
      <c r="G37" s="20">
        <v>3855.29</v>
      </c>
      <c r="H37" s="20">
        <f>IF(Tabla1[[#This Row],[Precio]]&gt;=1001,Tabla1[[#This Row],[Precio]]-(Tabla1[[#This Row],[Precio]]*2.5%),IF(Tabla1[[#This Row],[Precio]]&gt;=251,Tabla1[[#This Row],[Precio]]-(Tabla1[[#This Row],[Precio]]*2%),IF(Tabla1[[#This Row],[Precio]]&gt;=50,Tabla1[[#This Row],[Precio]]-(Tabla1[[#This Row],[Precio]]*0.5%),Tabla1[[#This Row],[Precio]])))</f>
        <v>3758.9077499999999</v>
      </c>
      <c r="I37" s="21" t="str">
        <f>HYPERLINK(CONCATENATE("http://www.mercadopublico.cl/TiendaFicha/Ficha?idProducto=",Tabla1[[#This Row],[ID]]))</f>
        <v>http://www.mercadopublico.cl/TiendaFicha/Ficha?idProducto=1259882</v>
      </c>
      <c r="J37" s="22" t="str">
        <f>HYPERLINK(Tabla1[[#This Row],[Link1]],"Link")</f>
        <v>Link</v>
      </c>
    </row>
    <row r="38" spans="1:10" ht="48.75" customHeight="1" x14ac:dyDescent="0.25">
      <c r="A38" s="18">
        <v>1343817</v>
      </c>
      <c r="B38" s="18" t="s">
        <v>15</v>
      </c>
      <c r="C38" s="18" t="s">
        <v>56</v>
      </c>
      <c r="D38" s="18" t="s">
        <v>1883</v>
      </c>
      <c r="E38" s="19" t="s">
        <v>1884</v>
      </c>
      <c r="F38" s="18" t="s">
        <v>1908</v>
      </c>
      <c r="G38" s="20">
        <v>633.29</v>
      </c>
      <c r="H38" s="20">
        <f>IF(Tabla1[[#This Row],[Precio]]&gt;=1001,Tabla1[[#This Row],[Precio]]-(Tabla1[[#This Row],[Precio]]*2.5%),IF(Tabla1[[#This Row],[Precio]]&gt;=251,Tabla1[[#This Row],[Precio]]-(Tabla1[[#This Row],[Precio]]*2%),IF(Tabla1[[#This Row],[Precio]]&gt;=50,Tabla1[[#This Row],[Precio]]-(Tabla1[[#This Row],[Precio]]*0.5%),Tabla1[[#This Row],[Precio]])))</f>
        <v>620.62419999999997</v>
      </c>
      <c r="I38" s="21" t="str">
        <f>HYPERLINK(CONCATENATE("http://www.mercadopublico.cl/TiendaFicha/Ficha?idProducto=",Tabla1[[#This Row],[ID]]))</f>
        <v>http://www.mercadopublico.cl/TiendaFicha/Ficha?idProducto=1343817</v>
      </c>
      <c r="J38" s="22" t="str">
        <f>HYPERLINK(Tabla1[[#This Row],[Link1]],"Link")</f>
        <v>Link</v>
      </c>
    </row>
    <row r="39" spans="1:10" ht="48.75" customHeight="1" x14ac:dyDescent="0.25">
      <c r="A39" s="18">
        <v>1343818</v>
      </c>
      <c r="B39" s="18" t="s">
        <v>15</v>
      </c>
      <c r="C39" s="18" t="s">
        <v>56</v>
      </c>
      <c r="D39" s="18" t="s">
        <v>1885</v>
      </c>
      <c r="E39" s="19" t="s">
        <v>1886</v>
      </c>
      <c r="F39" s="18" t="s">
        <v>1909</v>
      </c>
      <c r="G39" s="20">
        <v>2853.52</v>
      </c>
      <c r="H39" s="20">
        <f>IF(Tabla1[[#This Row],[Precio]]&gt;=1001,Tabla1[[#This Row],[Precio]]-(Tabla1[[#This Row],[Precio]]*2.5%),IF(Tabla1[[#This Row],[Precio]]&gt;=251,Tabla1[[#This Row],[Precio]]-(Tabla1[[#This Row],[Precio]]*2%),IF(Tabla1[[#This Row],[Precio]]&gt;=50,Tabla1[[#This Row],[Precio]]-(Tabla1[[#This Row],[Precio]]*0.5%),Tabla1[[#This Row],[Precio]])))</f>
        <v>2782.1819999999998</v>
      </c>
      <c r="I39" s="21" t="str">
        <f>HYPERLINK(CONCATENATE("http://www.mercadopublico.cl/TiendaFicha/Ficha?idProducto=",Tabla1[[#This Row],[ID]]))</f>
        <v>http://www.mercadopublico.cl/TiendaFicha/Ficha?idProducto=1343818</v>
      </c>
      <c r="J39" s="22" t="str">
        <f>HYPERLINK(Tabla1[[#This Row],[Link1]],"Link")</f>
        <v>Link</v>
      </c>
    </row>
    <row r="40" spans="1:10" ht="48.75" customHeight="1" x14ac:dyDescent="0.25">
      <c r="A40" s="18">
        <v>1390553</v>
      </c>
      <c r="B40" s="18" t="s">
        <v>15</v>
      </c>
      <c r="C40" s="18" t="s">
        <v>56</v>
      </c>
      <c r="D40" s="18" t="s">
        <v>1887</v>
      </c>
      <c r="E40" s="19" t="s">
        <v>1888</v>
      </c>
      <c r="F40" s="18" t="s">
        <v>1910</v>
      </c>
      <c r="G40" s="20">
        <v>63.09</v>
      </c>
      <c r="H40" s="20">
        <f>IF(Tabla1[[#This Row],[Precio]]&gt;=1001,Tabla1[[#This Row],[Precio]]-(Tabla1[[#This Row],[Precio]]*2.5%),IF(Tabla1[[#This Row],[Precio]]&gt;=251,Tabla1[[#This Row],[Precio]]-(Tabla1[[#This Row],[Precio]]*2%),IF(Tabla1[[#This Row],[Precio]]&gt;=50,Tabla1[[#This Row],[Precio]]-(Tabla1[[#This Row],[Precio]]*0.5%),Tabla1[[#This Row],[Precio]])))</f>
        <v>62.774550000000005</v>
      </c>
      <c r="I40" s="21" t="str">
        <f>HYPERLINK(CONCATENATE("http://www.mercadopublico.cl/TiendaFicha/Ficha?idProducto=",Tabla1[[#This Row],[ID]]))</f>
        <v>http://www.mercadopublico.cl/TiendaFicha/Ficha?idProducto=1390553</v>
      </c>
      <c r="J40" s="22" t="str">
        <f>HYPERLINK(Tabla1[[#This Row],[Link1]],"Link")</f>
        <v>Link</v>
      </c>
    </row>
    <row r="41" spans="1:10" ht="48.75" customHeight="1" x14ac:dyDescent="0.25">
      <c r="A41" s="18">
        <v>1390509</v>
      </c>
      <c r="B41" s="18" t="s">
        <v>15</v>
      </c>
      <c r="C41" s="18" t="s">
        <v>56</v>
      </c>
      <c r="D41" s="18" t="s">
        <v>70</v>
      </c>
      <c r="E41" s="19" t="e">
        <v>#NAME?</v>
      </c>
      <c r="F41" s="18" t="s">
        <v>71</v>
      </c>
      <c r="G41" s="20">
        <v>98.82</v>
      </c>
      <c r="H41" s="20">
        <f>IF(Tabla1[[#This Row],[Precio]]&gt;=1001,Tabla1[[#This Row],[Precio]]-(Tabla1[[#This Row],[Precio]]*2.5%),IF(Tabla1[[#This Row],[Precio]]&gt;=251,Tabla1[[#This Row],[Precio]]-(Tabla1[[#This Row],[Precio]]*2%),IF(Tabla1[[#This Row],[Precio]]&gt;=50,Tabla1[[#This Row],[Precio]]-(Tabla1[[#This Row],[Precio]]*0.5%),Tabla1[[#This Row],[Precio]])))</f>
        <v>98.32589999999999</v>
      </c>
      <c r="I41" s="21" t="str">
        <f>HYPERLINK(CONCATENATE("http://www.mercadopublico.cl/TiendaFicha/Ficha?idProducto=",Tabla1[[#This Row],[ID]]))</f>
        <v>http://www.mercadopublico.cl/TiendaFicha/Ficha?idProducto=1390509</v>
      </c>
      <c r="J41" s="22" t="str">
        <f>HYPERLINK(Tabla1[[#This Row],[Link1]],"Link")</f>
        <v>Link</v>
      </c>
    </row>
    <row r="42" spans="1:10" ht="48.75" customHeight="1" x14ac:dyDescent="0.25">
      <c r="A42" s="18">
        <v>1385484</v>
      </c>
      <c r="B42" s="18" t="s">
        <v>15</v>
      </c>
      <c r="C42" s="18" t="s">
        <v>56</v>
      </c>
      <c r="D42" s="18" t="s">
        <v>67</v>
      </c>
      <c r="E42" s="19" t="s">
        <v>988</v>
      </c>
      <c r="F42" s="18" t="s">
        <v>68</v>
      </c>
      <c r="G42" s="20">
        <v>270.47000000000003</v>
      </c>
      <c r="H42" s="20">
        <f>IF(Tabla1[[#This Row],[Precio]]&gt;=1001,Tabla1[[#This Row],[Precio]]-(Tabla1[[#This Row],[Precio]]*2.5%),IF(Tabla1[[#This Row],[Precio]]&gt;=251,Tabla1[[#This Row],[Precio]]-(Tabla1[[#This Row],[Precio]]*2%),IF(Tabla1[[#This Row],[Precio]]&gt;=50,Tabla1[[#This Row],[Precio]]-(Tabla1[[#This Row],[Precio]]*0.5%),Tabla1[[#This Row],[Precio]])))</f>
        <v>265.06060000000002</v>
      </c>
      <c r="I42" s="21" t="str">
        <f>HYPERLINK(CONCATENATE("http://www.mercadopublico.cl/TiendaFicha/Ficha?idProducto=",Tabla1[[#This Row],[ID]]))</f>
        <v>http://www.mercadopublico.cl/TiendaFicha/Ficha?idProducto=1385484</v>
      </c>
      <c r="J42" s="22" t="str">
        <f>HYPERLINK(Tabla1[[#This Row],[Link1]],"Link")</f>
        <v>Link</v>
      </c>
    </row>
    <row r="43" spans="1:10" ht="48.75" customHeight="1" x14ac:dyDescent="0.25">
      <c r="A43" s="18">
        <v>1385492</v>
      </c>
      <c r="B43" s="18" t="s">
        <v>15</v>
      </c>
      <c r="C43" s="18" t="s">
        <v>56</v>
      </c>
      <c r="D43" s="18" t="s">
        <v>1889</v>
      </c>
      <c r="E43" s="19" t="s">
        <v>1890</v>
      </c>
      <c r="F43" s="18" t="s">
        <v>1911</v>
      </c>
      <c r="G43" s="20">
        <v>164</v>
      </c>
      <c r="H43" s="20">
        <f>IF(Tabla1[[#This Row],[Precio]]&gt;=1001,Tabla1[[#This Row],[Precio]]-(Tabla1[[#This Row],[Precio]]*2.5%),IF(Tabla1[[#This Row],[Precio]]&gt;=251,Tabla1[[#This Row],[Precio]]-(Tabla1[[#This Row],[Precio]]*2%),IF(Tabla1[[#This Row],[Precio]]&gt;=50,Tabla1[[#This Row],[Precio]]-(Tabla1[[#This Row],[Precio]]*0.5%),Tabla1[[#This Row],[Precio]])))</f>
        <v>163.18</v>
      </c>
      <c r="I43" s="21" t="str">
        <f>HYPERLINK(CONCATENATE("http://www.mercadopublico.cl/TiendaFicha/Ficha?idProducto=",Tabla1[[#This Row],[ID]]))</f>
        <v>http://www.mercadopublico.cl/TiendaFicha/Ficha?idProducto=1385492</v>
      </c>
      <c r="J43" s="22" t="str">
        <f>HYPERLINK(Tabla1[[#This Row],[Link1]],"Link")</f>
        <v>Link</v>
      </c>
    </row>
    <row r="44" spans="1:10" ht="48.75" customHeight="1" x14ac:dyDescent="0.25">
      <c r="A44" s="18">
        <v>1376720</v>
      </c>
      <c r="B44" s="18" t="s">
        <v>15</v>
      </c>
      <c r="C44" s="18" t="s">
        <v>56</v>
      </c>
      <c r="D44" s="18" t="s">
        <v>69</v>
      </c>
      <c r="E44" s="19" t="s">
        <v>989</v>
      </c>
      <c r="F44" s="18" t="s">
        <v>1445</v>
      </c>
      <c r="G44" s="20">
        <v>396.61</v>
      </c>
      <c r="H44" s="20">
        <f>IF(Tabla1[[#This Row],[Precio]]&gt;=1001,Tabla1[[#This Row],[Precio]]-(Tabla1[[#This Row],[Precio]]*2.5%),IF(Tabla1[[#This Row],[Precio]]&gt;=251,Tabla1[[#This Row],[Precio]]-(Tabla1[[#This Row],[Precio]]*2%),IF(Tabla1[[#This Row],[Precio]]&gt;=50,Tabla1[[#This Row],[Precio]]-(Tabla1[[#This Row],[Precio]]*0.5%),Tabla1[[#This Row],[Precio]])))</f>
        <v>388.67779999999999</v>
      </c>
      <c r="I44" s="21" t="str">
        <f>HYPERLINK(CONCATENATE("http://www.mercadopublico.cl/TiendaFicha/Ficha?idProducto=",Tabla1[[#This Row],[ID]]))</f>
        <v>http://www.mercadopublico.cl/TiendaFicha/Ficha?idProducto=1376720</v>
      </c>
      <c r="J44" s="22" t="str">
        <f>HYPERLINK(Tabla1[[#This Row],[Link1]],"Link")</f>
        <v>Link</v>
      </c>
    </row>
    <row r="45" spans="1:10" ht="48.75" customHeight="1" x14ac:dyDescent="0.25">
      <c r="A45" s="18">
        <v>1376723</v>
      </c>
      <c r="B45" s="18" t="s">
        <v>15</v>
      </c>
      <c r="C45" s="18" t="s">
        <v>56</v>
      </c>
      <c r="D45" s="18" t="s">
        <v>65</v>
      </c>
      <c r="E45" s="19" t="s">
        <v>990</v>
      </c>
      <c r="F45" s="18" t="s">
        <v>66</v>
      </c>
      <c r="G45" s="20">
        <v>1112.23</v>
      </c>
      <c r="H45" s="20">
        <f>IF(Tabla1[[#This Row],[Precio]]&gt;=1001,Tabla1[[#This Row],[Precio]]-(Tabla1[[#This Row],[Precio]]*2.5%),IF(Tabla1[[#This Row],[Precio]]&gt;=251,Tabla1[[#This Row],[Precio]]-(Tabla1[[#This Row],[Precio]]*2%),IF(Tabla1[[#This Row],[Precio]]&gt;=50,Tabla1[[#This Row],[Precio]]-(Tabla1[[#This Row],[Precio]]*0.5%),Tabla1[[#This Row],[Precio]])))</f>
        <v>1084.42425</v>
      </c>
      <c r="I45" s="21" t="str">
        <f>HYPERLINK(CONCATENATE("http://www.mercadopublico.cl/TiendaFicha/Ficha?idProducto=",Tabla1[[#This Row],[ID]]))</f>
        <v>http://www.mercadopublico.cl/TiendaFicha/Ficha?idProducto=1376723</v>
      </c>
      <c r="J45" s="22" t="str">
        <f>HYPERLINK(Tabla1[[#This Row],[Link1]],"Link")</f>
        <v>Link</v>
      </c>
    </row>
    <row r="46" spans="1:10" ht="48.75" customHeight="1" x14ac:dyDescent="0.25">
      <c r="A46" s="18">
        <v>1556202</v>
      </c>
      <c r="B46" s="18" t="s">
        <v>15</v>
      </c>
      <c r="C46" s="18" t="s">
        <v>56</v>
      </c>
      <c r="D46" s="18" t="s">
        <v>2062</v>
      </c>
      <c r="E46" s="19" t="s">
        <v>2063</v>
      </c>
      <c r="F46" s="18" t="s">
        <v>2064</v>
      </c>
      <c r="G46" s="20">
        <v>260</v>
      </c>
      <c r="H46" s="20">
        <f>IF(Tabla1[[#This Row],[Precio]]&gt;=1001,Tabla1[[#This Row],[Precio]]-(Tabla1[[#This Row],[Precio]]*2.5%),IF(Tabla1[[#This Row],[Precio]]&gt;=251,Tabla1[[#This Row],[Precio]]-(Tabla1[[#This Row],[Precio]]*2%),IF(Tabla1[[#This Row],[Precio]]&gt;=50,Tabla1[[#This Row],[Precio]]-(Tabla1[[#This Row],[Precio]]*0.5%),Tabla1[[#This Row],[Precio]])))</f>
        <v>254.8</v>
      </c>
      <c r="I46" s="21" t="str">
        <f>HYPERLINK(CONCATENATE("http://www.mercadopublico.cl/TiendaFicha/Ficha?idProducto=",Tabla1[[#This Row],[ID]]))</f>
        <v>http://www.mercadopublico.cl/TiendaFicha/Ficha?idProducto=1556202</v>
      </c>
      <c r="J46" s="22" t="str">
        <f>HYPERLINK(Tabla1[[#This Row],[Link1]],"Link")</f>
        <v>Link</v>
      </c>
    </row>
    <row r="47" spans="1:10" ht="48.75" customHeight="1" x14ac:dyDescent="0.25">
      <c r="A47" s="18">
        <v>1556203</v>
      </c>
      <c r="B47" s="18" t="s">
        <v>15</v>
      </c>
      <c r="C47" s="18" t="s">
        <v>56</v>
      </c>
      <c r="D47" s="18" t="s">
        <v>2065</v>
      </c>
      <c r="E47" s="19" t="s">
        <v>2066</v>
      </c>
      <c r="F47" s="18" t="s">
        <v>2067</v>
      </c>
      <c r="G47" s="20">
        <v>360</v>
      </c>
      <c r="H47" s="20">
        <f>IF(Tabla1[[#This Row],[Precio]]&gt;=1001,Tabla1[[#This Row],[Precio]]-(Tabla1[[#This Row],[Precio]]*2.5%),IF(Tabla1[[#This Row],[Precio]]&gt;=251,Tabla1[[#This Row],[Precio]]-(Tabla1[[#This Row],[Precio]]*2%),IF(Tabla1[[#This Row],[Precio]]&gt;=50,Tabla1[[#This Row],[Precio]]-(Tabla1[[#This Row],[Precio]]*0.5%),Tabla1[[#This Row],[Precio]])))</f>
        <v>352.8</v>
      </c>
      <c r="I47" s="21" t="str">
        <f>HYPERLINK(CONCATENATE("http://www.mercadopublico.cl/TiendaFicha/Ficha?idProducto=",Tabla1[[#This Row],[ID]]))</f>
        <v>http://www.mercadopublico.cl/TiendaFicha/Ficha?idProducto=1556203</v>
      </c>
      <c r="J47" s="22" t="str">
        <f>HYPERLINK(Tabla1[[#This Row],[Link1]],"Link")</f>
        <v>Link</v>
      </c>
    </row>
    <row r="48" spans="1:10" ht="48.75" customHeight="1" x14ac:dyDescent="0.25">
      <c r="A48" s="18">
        <v>1556204</v>
      </c>
      <c r="B48" s="18" t="s">
        <v>15</v>
      </c>
      <c r="C48" s="18" t="s">
        <v>56</v>
      </c>
      <c r="D48" s="18" t="s">
        <v>2068</v>
      </c>
      <c r="E48" s="19" t="s">
        <v>2069</v>
      </c>
      <c r="F48" s="18" t="s">
        <v>2070</v>
      </c>
      <c r="G48" s="20">
        <v>405</v>
      </c>
      <c r="H48" s="20">
        <f>IF(Tabla1[[#This Row],[Precio]]&gt;=1001,Tabla1[[#This Row],[Precio]]-(Tabla1[[#This Row],[Precio]]*2.5%),IF(Tabla1[[#This Row],[Precio]]&gt;=251,Tabla1[[#This Row],[Precio]]-(Tabla1[[#This Row],[Precio]]*2%),IF(Tabla1[[#This Row],[Precio]]&gt;=50,Tabla1[[#This Row],[Precio]]-(Tabla1[[#This Row],[Precio]]*0.5%),Tabla1[[#This Row],[Precio]])))</f>
        <v>396.9</v>
      </c>
      <c r="I48" s="21" t="str">
        <f>HYPERLINK(CONCATENATE("http://www.mercadopublico.cl/TiendaFicha/Ficha?idProducto=",Tabla1[[#This Row],[ID]]))</f>
        <v>http://www.mercadopublico.cl/TiendaFicha/Ficha?idProducto=1556204</v>
      </c>
      <c r="J48" s="22" t="str">
        <f>HYPERLINK(Tabla1[[#This Row],[Link1]],"Link")</f>
        <v>Link</v>
      </c>
    </row>
    <row r="49" spans="1:10" ht="48.75" customHeight="1" x14ac:dyDescent="0.25">
      <c r="A49" s="18">
        <v>1556205</v>
      </c>
      <c r="B49" s="18" t="s">
        <v>15</v>
      </c>
      <c r="C49" s="18" t="s">
        <v>56</v>
      </c>
      <c r="D49" s="18" t="s">
        <v>2071</v>
      </c>
      <c r="E49" s="19" t="s">
        <v>2072</v>
      </c>
      <c r="F49" s="18" t="s">
        <v>2073</v>
      </c>
      <c r="G49" s="20">
        <v>510</v>
      </c>
      <c r="H49" s="20">
        <f>IF(Tabla1[[#This Row],[Precio]]&gt;=1001,Tabla1[[#This Row],[Precio]]-(Tabla1[[#This Row],[Precio]]*2.5%),IF(Tabla1[[#This Row],[Precio]]&gt;=251,Tabla1[[#This Row],[Precio]]-(Tabla1[[#This Row],[Precio]]*2%),IF(Tabla1[[#This Row],[Precio]]&gt;=50,Tabla1[[#This Row],[Precio]]-(Tabla1[[#This Row],[Precio]]*0.5%),Tabla1[[#This Row],[Precio]])))</f>
        <v>499.8</v>
      </c>
      <c r="I49" s="21" t="str">
        <f>HYPERLINK(CONCATENATE("http://www.mercadopublico.cl/TiendaFicha/Ficha?idProducto=",Tabla1[[#This Row],[ID]]))</f>
        <v>http://www.mercadopublico.cl/TiendaFicha/Ficha?idProducto=1556205</v>
      </c>
      <c r="J49" s="22" t="str">
        <f>HYPERLINK(Tabla1[[#This Row],[Link1]],"Link")</f>
        <v>Link</v>
      </c>
    </row>
    <row r="50" spans="1:10" ht="48.75" customHeight="1" x14ac:dyDescent="0.25">
      <c r="A50" s="18">
        <v>1373947</v>
      </c>
      <c r="B50" s="18" t="s">
        <v>15</v>
      </c>
      <c r="C50" s="18" t="s">
        <v>79</v>
      </c>
      <c r="D50" s="18" t="s">
        <v>1867</v>
      </c>
      <c r="E50" s="19" t="s">
        <v>1868</v>
      </c>
      <c r="F50" s="18" t="s">
        <v>1912</v>
      </c>
      <c r="G50" s="20">
        <v>1425.31</v>
      </c>
      <c r="H50" s="20">
        <f>IF(Tabla1[[#This Row],[Precio]]&gt;=1001,Tabla1[[#This Row],[Precio]]-(Tabla1[[#This Row],[Precio]]*2.5%),IF(Tabla1[[#This Row],[Precio]]&gt;=251,Tabla1[[#This Row],[Precio]]-(Tabla1[[#This Row],[Precio]]*2%),IF(Tabla1[[#This Row],[Precio]]&gt;=50,Tabla1[[#This Row],[Precio]]-(Tabla1[[#This Row],[Precio]]*0.5%),Tabla1[[#This Row],[Precio]])))</f>
        <v>1389.67725</v>
      </c>
      <c r="I50" s="21" t="str">
        <f>HYPERLINK(CONCATENATE("http://www.mercadopublico.cl/TiendaFicha/Ficha?idProducto=",Tabla1[[#This Row],[ID]]))</f>
        <v>http://www.mercadopublico.cl/TiendaFicha/Ficha?idProducto=1373947</v>
      </c>
      <c r="J50" s="22" t="str">
        <f>HYPERLINK(Tabla1[[#This Row],[Link1]],"Link")</f>
        <v>Link</v>
      </c>
    </row>
    <row r="51" spans="1:10" ht="48.75" customHeight="1" x14ac:dyDescent="0.25">
      <c r="A51" s="18">
        <v>1517538</v>
      </c>
      <c r="B51" s="18" t="s">
        <v>15</v>
      </c>
      <c r="C51" s="18" t="s">
        <v>79</v>
      </c>
      <c r="D51" s="18" t="s">
        <v>89</v>
      </c>
      <c r="E51" s="19" t="s">
        <v>978</v>
      </c>
      <c r="F51" s="18" t="s">
        <v>90</v>
      </c>
      <c r="G51" s="20">
        <v>4282.3500000000004</v>
      </c>
      <c r="H51" s="20">
        <f>IF(Tabla1[[#This Row],[Precio]]&gt;=1001,Tabla1[[#This Row],[Precio]]-(Tabla1[[#This Row],[Precio]]*2.5%),IF(Tabla1[[#This Row],[Precio]]&gt;=251,Tabla1[[#This Row],[Precio]]-(Tabla1[[#This Row],[Precio]]*2%),IF(Tabla1[[#This Row],[Precio]]&gt;=50,Tabla1[[#This Row],[Precio]]-(Tabla1[[#This Row],[Precio]]*0.5%),Tabla1[[#This Row],[Precio]])))</f>
        <v>4175.2912500000002</v>
      </c>
      <c r="I51" s="21" t="str">
        <f>HYPERLINK(CONCATENATE("http://www.mercadopublico.cl/TiendaFicha/Ficha?idProducto=",Tabla1[[#This Row],[ID]]))</f>
        <v>http://www.mercadopublico.cl/TiendaFicha/Ficha?idProducto=1517538</v>
      </c>
      <c r="J51" s="22" t="str">
        <f>HYPERLINK(Tabla1[[#This Row],[Link1]],"Link")</f>
        <v>Link</v>
      </c>
    </row>
    <row r="52" spans="1:10" ht="48.75" customHeight="1" x14ac:dyDescent="0.25">
      <c r="A52" s="18">
        <v>1517541</v>
      </c>
      <c r="B52" s="18" t="s">
        <v>15</v>
      </c>
      <c r="C52" s="18" t="s">
        <v>79</v>
      </c>
      <c r="D52" s="18" t="s">
        <v>93</v>
      </c>
      <c r="E52" s="19" t="s">
        <v>979</v>
      </c>
      <c r="F52" s="18" t="s">
        <v>92</v>
      </c>
      <c r="G52" s="20">
        <v>2576.4699999999998</v>
      </c>
      <c r="H52" s="20">
        <f>IF(Tabla1[[#This Row],[Precio]]&gt;=1001,Tabla1[[#This Row],[Precio]]-(Tabla1[[#This Row],[Precio]]*2.5%),IF(Tabla1[[#This Row],[Precio]]&gt;=251,Tabla1[[#This Row],[Precio]]-(Tabla1[[#This Row],[Precio]]*2%),IF(Tabla1[[#This Row],[Precio]]&gt;=50,Tabla1[[#This Row],[Precio]]-(Tabla1[[#This Row],[Precio]]*0.5%),Tabla1[[#This Row],[Precio]])))</f>
        <v>2512.0582499999996</v>
      </c>
      <c r="I52" s="21" t="str">
        <f>HYPERLINK(CONCATENATE("http://www.mercadopublico.cl/TiendaFicha/Ficha?idProducto=",Tabla1[[#This Row],[ID]]))</f>
        <v>http://www.mercadopublico.cl/TiendaFicha/Ficha?idProducto=1517541</v>
      </c>
      <c r="J52" s="22" t="str">
        <f>HYPERLINK(Tabla1[[#This Row],[Link1]],"Link")</f>
        <v>Link</v>
      </c>
    </row>
    <row r="53" spans="1:10" ht="48.75" customHeight="1" x14ac:dyDescent="0.25">
      <c r="A53" s="18">
        <v>1009058</v>
      </c>
      <c r="B53" s="18" t="s">
        <v>15</v>
      </c>
      <c r="C53" s="18" t="s">
        <v>79</v>
      </c>
      <c r="D53" s="18" t="s">
        <v>1879</v>
      </c>
      <c r="E53" s="19" t="s">
        <v>1880</v>
      </c>
      <c r="F53" s="18" t="s">
        <v>1918</v>
      </c>
      <c r="G53" s="20">
        <v>1095</v>
      </c>
      <c r="H53" s="20">
        <f>IF(Tabla1[[#This Row],[Precio]]&gt;=1001,Tabla1[[#This Row],[Precio]]-(Tabla1[[#This Row],[Precio]]*2.5%),IF(Tabla1[[#This Row],[Precio]]&gt;=251,Tabla1[[#This Row],[Precio]]-(Tabla1[[#This Row],[Precio]]*2%),IF(Tabla1[[#This Row],[Precio]]&gt;=50,Tabla1[[#This Row],[Precio]]-(Tabla1[[#This Row],[Precio]]*0.5%),Tabla1[[#This Row],[Precio]])))</f>
        <v>1067.625</v>
      </c>
      <c r="I53" s="21" t="str">
        <f>HYPERLINK(CONCATENATE("http://www.mercadopublico.cl/TiendaFicha/Ficha?idProducto=",Tabla1[[#This Row],[ID]]))</f>
        <v>http://www.mercadopublico.cl/TiendaFicha/Ficha?idProducto=1009058</v>
      </c>
      <c r="J53" s="22" t="str">
        <f>HYPERLINK(Tabla1[[#This Row],[Link1]],"Link")</f>
        <v>Link</v>
      </c>
    </row>
    <row r="54" spans="1:10" ht="48.75" customHeight="1" x14ac:dyDescent="0.25">
      <c r="A54" s="18">
        <v>1126223</v>
      </c>
      <c r="B54" s="18" t="s">
        <v>15</v>
      </c>
      <c r="C54" s="18" t="s">
        <v>79</v>
      </c>
      <c r="D54" s="18" t="s">
        <v>1869</v>
      </c>
      <c r="E54" s="19" t="s">
        <v>1870</v>
      </c>
      <c r="F54" s="18" t="s">
        <v>1913</v>
      </c>
      <c r="G54" s="20">
        <v>41</v>
      </c>
      <c r="H54" s="20">
        <f>IF(Tabla1[[#This Row],[Precio]]&gt;=1001,Tabla1[[#This Row],[Precio]]-(Tabla1[[#This Row],[Precio]]*2.5%),IF(Tabla1[[#This Row],[Precio]]&gt;=251,Tabla1[[#This Row],[Precio]]-(Tabla1[[#This Row],[Precio]]*2%),IF(Tabla1[[#This Row],[Precio]]&gt;=50,Tabla1[[#This Row],[Precio]]-(Tabla1[[#This Row],[Precio]]*0.5%),Tabla1[[#This Row],[Precio]])))</f>
        <v>41</v>
      </c>
      <c r="I54" s="21" t="str">
        <f>HYPERLINK(CONCATENATE("http://www.mercadopublico.cl/TiendaFicha/Ficha?idProducto=",Tabla1[[#This Row],[ID]]))</f>
        <v>http://www.mercadopublico.cl/TiendaFicha/Ficha?idProducto=1126223</v>
      </c>
      <c r="J54" s="22" t="str">
        <f>HYPERLINK(Tabla1[[#This Row],[Link1]],"Link")</f>
        <v>Link</v>
      </c>
    </row>
    <row r="55" spans="1:10" ht="48.75" customHeight="1" x14ac:dyDescent="0.25">
      <c r="A55" s="18">
        <v>1126224</v>
      </c>
      <c r="B55" s="18" t="s">
        <v>15</v>
      </c>
      <c r="C55" s="18" t="s">
        <v>79</v>
      </c>
      <c r="D55" s="18" t="s">
        <v>1871</v>
      </c>
      <c r="E55" s="19" t="s">
        <v>1872</v>
      </c>
      <c r="F55" s="18" t="s">
        <v>1914</v>
      </c>
      <c r="G55" s="20">
        <v>63</v>
      </c>
      <c r="H55" s="20">
        <f>IF(Tabla1[[#This Row],[Precio]]&gt;=1001,Tabla1[[#This Row],[Precio]]-(Tabla1[[#This Row],[Precio]]*2.5%),IF(Tabla1[[#This Row],[Precio]]&gt;=251,Tabla1[[#This Row],[Precio]]-(Tabla1[[#This Row],[Precio]]*2%),IF(Tabla1[[#This Row],[Precio]]&gt;=50,Tabla1[[#This Row],[Precio]]-(Tabla1[[#This Row],[Precio]]*0.5%),Tabla1[[#This Row],[Precio]])))</f>
        <v>62.685000000000002</v>
      </c>
      <c r="I55" s="21" t="str">
        <f>HYPERLINK(CONCATENATE("http://www.mercadopublico.cl/TiendaFicha/Ficha?idProducto=",Tabla1[[#This Row],[ID]]))</f>
        <v>http://www.mercadopublico.cl/TiendaFicha/Ficha?idProducto=1126224</v>
      </c>
      <c r="J55" s="22" t="str">
        <f>HYPERLINK(Tabla1[[#This Row],[Link1]],"Link")</f>
        <v>Link</v>
      </c>
    </row>
    <row r="56" spans="1:10" ht="48.75" customHeight="1" x14ac:dyDescent="0.25">
      <c r="A56" s="18">
        <v>1126231</v>
      </c>
      <c r="B56" s="18" t="s">
        <v>15</v>
      </c>
      <c r="C56" s="18" t="s">
        <v>79</v>
      </c>
      <c r="D56" s="18" t="s">
        <v>91</v>
      </c>
      <c r="E56" s="19" t="s">
        <v>980</v>
      </c>
      <c r="F56" s="18" t="s">
        <v>1448</v>
      </c>
      <c r="G56" s="20">
        <v>927</v>
      </c>
      <c r="H56" s="20">
        <f>IF(Tabla1[[#This Row],[Precio]]&gt;=1001,Tabla1[[#This Row],[Precio]]-(Tabla1[[#This Row],[Precio]]*2.5%),IF(Tabla1[[#This Row],[Precio]]&gt;=251,Tabla1[[#This Row],[Precio]]-(Tabla1[[#This Row],[Precio]]*2%),IF(Tabla1[[#This Row],[Precio]]&gt;=50,Tabla1[[#This Row],[Precio]]-(Tabla1[[#This Row],[Precio]]*0.5%),Tabla1[[#This Row],[Precio]])))</f>
        <v>908.46</v>
      </c>
      <c r="I56" s="21" t="str">
        <f>HYPERLINK(CONCATENATE("http://www.mercadopublico.cl/TiendaFicha/Ficha?idProducto=",Tabla1[[#This Row],[ID]]))</f>
        <v>http://www.mercadopublico.cl/TiendaFicha/Ficha?idProducto=1126231</v>
      </c>
      <c r="J56" s="22" t="str">
        <f>HYPERLINK(Tabla1[[#This Row],[Link1]],"Link")</f>
        <v>Link</v>
      </c>
    </row>
    <row r="57" spans="1:10" ht="48.75" customHeight="1" x14ac:dyDescent="0.25">
      <c r="A57" s="18">
        <v>1155992</v>
      </c>
      <c r="B57" s="18" t="s">
        <v>15</v>
      </c>
      <c r="C57" s="18" t="s">
        <v>79</v>
      </c>
      <c r="D57" s="18" t="s">
        <v>1877</v>
      </c>
      <c r="E57" s="19" t="s">
        <v>1878</v>
      </c>
      <c r="F57" s="18" t="s">
        <v>1917</v>
      </c>
      <c r="G57" s="20">
        <v>117</v>
      </c>
      <c r="H57" s="20">
        <f>IF(Tabla1[[#This Row],[Precio]]&gt;=1001,Tabla1[[#This Row],[Precio]]-(Tabla1[[#This Row],[Precio]]*2.5%),IF(Tabla1[[#This Row],[Precio]]&gt;=251,Tabla1[[#This Row],[Precio]]-(Tabla1[[#This Row],[Precio]]*2%),IF(Tabla1[[#This Row],[Precio]]&gt;=50,Tabla1[[#This Row],[Precio]]-(Tabla1[[#This Row],[Precio]]*0.5%),Tabla1[[#This Row],[Precio]])))</f>
        <v>116.41500000000001</v>
      </c>
      <c r="I57" s="21" t="str">
        <f>HYPERLINK(CONCATENATE("http://www.mercadopublico.cl/TiendaFicha/Ficha?idProducto=",Tabla1[[#This Row],[ID]]))</f>
        <v>http://www.mercadopublico.cl/TiendaFicha/Ficha?idProducto=1155992</v>
      </c>
      <c r="J57" s="22" t="str">
        <f>HYPERLINK(Tabla1[[#This Row],[Link1]],"Link")</f>
        <v>Link</v>
      </c>
    </row>
    <row r="58" spans="1:10" ht="48.75" customHeight="1" x14ac:dyDescent="0.25">
      <c r="A58" s="18">
        <v>1178914</v>
      </c>
      <c r="B58" s="18" t="s">
        <v>15</v>
      </c>
      <c r="C58" s="18" t="s">
        <v>79</v>
      </c>
      <c r="D58" s="18" t="s">
        <v>1875</v>
      </c>
      <c r="E58" s="19" t="s">
        <v>1876</v>
      </c>
      <c r="F58" s="18" t="s">
        <v>1916</v>
      </c>
      <c r="G58" s="20">
        <v>3835</v>
      </c>
      <c r="H58" s="20">
        <f>IF(Tabla1[[#This Row],[Precio]]&gt;=1001,Tabla1[[#This Row],[Precio]]-(Tabla1[[#This Row],[Precio]]*2.5%),IF(Tabla1[[#This Row],[Precio]]&gt;=251,Tabla1[[#This Row],[Precio]]-(Tabla1[[#This Row],[Precio]]*2%),IF(Tabla1[[#This Row],[Precio]]&gt;=50,Tabla1[[#This Row],[Precio]]-(Tabla1[[#This Row],[Precio]]*0.5%),Tabla1[[#This Row],[Precio]])))</f>
        <v>3739.125</v>
      </c>
      <c r="I58" s="21" t="str">
        <f>HYPERLINK(CONCATENATE("http://www.mercadopublico.cl/TiendaFicha/Ficha?idProducto=",Tabla1[[#This Row],[ID]]))</f>
        <v>http://www.mercadopublico.cl/TiendaFicha/Ficha?idProducto=1178914</v>
      </c>
      <c r="J58" s="22" t="str">
        <f>HYPERLINK(Tabla1[[#This Row],[Link1]],"Link")</f>
        <v>Link</v>
      </c>
    </row>
    <row r="59" spans="1:10" ht="48.75" customHeight="1" x14ac:dyDescent="0.25">
      <c r="A59" s="18">
        <v>1270163</v>
      </c>
      <c r="B59" s="18" t="s">
        <v>15</v>
      </c>
      <c r="C59" s="18" t="s">
        <v>79</v>
      </c>
      <c r="D59" s="18" t="s">
        <v>1873</v>
      </c>
      <c r="E59" s="19" t="s">
        <v>1874</v>
      </c>
      <c r="F59" s="18" t="s">
        <v>1915</v>
      </c>
      <c r="G59" s="20">
        <v>315.44</v>
      </c>
      <c r="H59" s="20">
        <f>IF(Tabla1[[#This Row],[Precio]]&gt;=1001,Tabla1[[#This Row],[Precio]]-(Tabla1[[#This Row],[Precio]]*2.5%),IF(Tabla1[[#This Row],[Precio]]&gt;=251,Tabla1[[#This Row],[Precio]]-(Tabla1[[#This Row],[Precio]]*2%),IF(Tabla1[[#This Row],[Precio]]&gt;=50,Tabla1[[#This Row],[Precio]]-(Tabla1[[#This Row],[Precio]]*0.5%),Tabla1[[#This Row],[Precio]])))</f>
        <v>309.13119999999998</v>
      </c>
      <c r="I59" s="21" t="str">
        <f>HYPERLINK(CONCATENATE("http://www.mercadopublico.cl/TiendaFicha/Ficha?idProducto=",Tabla1[[#This Row],[ID]]))</f>
        <v>http://www.mercadopublico.cl/TiendaFicha/Ficha?idProducto=1270163</v>
      </c>
      <c r="J59" s="22" t="str">
        <f>HYPERLINK(Tabla1[[#This Row],[Link1]],"Link")</f>
        <v>Link</v>
      </c>
    </row>
    <row r="60" spans="1:10" ht="48.75" customHeight="1" x14ac:dyDescent="0.25">
      <c r="A60" s="18">
        <v>1556855</v>
      </c>
      <c r="B60" s="18" t="s">
        <v>15</v>
      </c>
      <c r="C60" s="18" t="s">
        <v>2058</v>
      </c>
      <c r="D60" s="18" t="s">
        <v>2059</v>
      </c>
      <c r="E60" s="19" t="s">
        <v>2060</v>
      </c>
      <c r="F60" s="18" t="s">
        <v>2061</v>
      </c>
      <c r="G60" s="20">
        <v>5000</v>
      </c>
      <c r="H60" s="20">
        <f>IF(Tabla1[[#This Row],[Precio]]&gt;=1001,Tabla1[[#This Row],[Precio]]-(Tabla1[[#This Row],[Precio]]*2.5%),IF(Tabla1[[#This Row],[Precio]]&gt;=251,Tabla1[[#This Row],[Precio]]-(Tabla1[[#This Row],[Precio]]*2%),IF(Tabla1[[#This Row],[Precio]]&gt;=50,Tabla1[[#This Row],[Precio]]-(Tabla1[[#This Row],[Precio]]*0.5%),Tabla1[[#This Row],[Precio]])))</f>
        <v>4875</v>
      </c>
      <c r="I60" s="21" t="str">
        <f>HYPERLINK(CONCATENATE("http://www.mercadopublico.cl/TiendaFicha/Ficha?idProducto=",Tabla1[[#This Row],[ID]]))</f>
        <v>http://www.mercadopublico.cl/TiendaFicha/Ficha?idProducto=1556855</v>
      </c>
      <c r="J60" s="22" t="str">
        <f>HYPERLINK(Tabla1[[#This Row],[Link1]],"Link")</f>
        <v>Link</v>
      </c>
    </row>
    <row r="61" spans="1:10" ht="48.75" customHeight="1" x14ac:dyDescent="0.25">
      <c r="A61" s="18">
        <v>1391016</v>
      </c>
      <c r="B61" s="18" t="s">
        <v>15</v>
      </c>
      <c r="C61" s="18" t="s">
        <v>99</v>
      </c>
      <c r="D61" s="18" t="s">
        <v>100</v>
      </c>
      <c r="E61" s="19" t="s">
        <v>993</v>
      </c>
      <c r="F61" s="18" t="s">
        <v>101</v>
      </c>
      <c r="G61" s="20">
        <v>1292.73</v>
      </c>
      <c r="H61" s="20">
        <f>IF(Tabla1[[#This Row],[Precio]]&gt;=1001,Tabla1[[#This Row],[Precio]]-(Tabla1[[#This Row],[Precio]]*2.5%),IF(Tabla1[[#This Row],[Precio]]&gt;=251,Tabla1[[#This Row],[Precio]]-(Tabla1[[#This Row],[Precio]]*2%),IF(Tabla1[[#This Row],[Precio]]&gt;=50,Tabla1[[#This Row],[Precio]]-(Tabla1[[#This Row],[Precio]]*0.5%),Tabla1[[#This Row],[Precio]])))</f>
        <v>1260.41175</v>
      </c>
      <c r="I61" s="21" t="str">
        <f>HYPERLINK(CONCATENATE("http://www.mercadopublico.cl/TiendaFicha/Ficha?idProducto=",Tabla1[[#This Row],[ID]]))</f>
        <v>http://www.mercadopublico.cl/TiendaFicha/Ficha?idProducto=1391016</v>
      </c>
      <c r="J61" s="22" t="str">
        <f>HYPERLINK(Tabla1[[#This Row],[Link1]],"Link")</f>
        <v>Link</v>
      </c>
    </row>
    <row r="62" spans="1:10" ht="48.75" customHeight="1" x14ac:dyDescent="0.25">
      <c r="A62" s="18">
        <v>1348819</v>
      </c>
      <c r="B62" s="18" t="s">
        <v>15</v>
      </c>
      <c r="C62" s="18" t="s">
        <v>105</v>
      </c>
      <c r="D62" s="18" t="s">
        <v>106</v>
      </c>
      <c r="E62" s="19" t="s">
        <v>992</v>
      </c>
      <c r="F62" s="18" t="s">
        <v>107</v>
      </c>
      <c r="G62" s="20">
        <v>1531.76</v>
      </c>
      <c r="H62" s="20">
        <f>IF(Tabla1[[#This Row],[Precio]]&gt;=1001,Tabla1[[#This Row],[Precio]]-(Tabla1[[#This Row],[Precio]]*2.5%),IF(Tabla1[[#This Row],[Precio]]&gt;=251,Tabla1[[#This Row],[Precio]]-(Tabla1[[#This Row],[Precio]]*2%),IF(Tabla1[[#This Row],[Precio]]&gt;=50,Tabla1[[#This Row],[Precio]]-(Tabla1[[#This Row],[Precio]]*0.5%),Tabla1[[#This Row],[Precio]])))</f>
        <v>1493.4659999999999</v>
      </c>
      <c r="I62" s="21" t="str">
        <f>HYPERLINK(CONCATENATE("http://www.mercadopublico.cl/TiendaFicha/Ficha?idProducto=",Tabla1[[#This Row],[ID]]))</f>
        <v>http://www.mercadopublico.cl/TiendaFicha/Ficha?idProducto=1348819</v>
      </c>
      <c r="J62" s="22" t="str">
        <f>HYPERLINK(Tabla1[[#This Row],[Link1]],"Link")</f>
        <v>Link</v>
      </c>
    </row>
    <row r="63" spans="1:10" ht="48.75" customHeight="1" x14ac:dyDescent="0.25">
      <c r="A63" s="18">
        <v>1349283</v>
      </c>
      <c r="B63" s="18" t="s">
        <v>15</v>
      </c>
      <c r="C63" s="18" t="s">
        <v>108</v>
      </c>
      <c r="D63" s="18" t="s">
        <v>111</v>
      </c>
      <c r="E63" s="19" t="s">
        <v>991</v>
      </c>
      <c r="F63" s="18" t="s">
        <v>112</v>
      </c>
      <c r="G63" s="20">
        <v>287</v>
      </c>
      <c r="H63" s="20">
        <f>IF(Tabla1[[#This Row],[Precio]]&gt;=1001,Tabla1[[#This Row],[Precio]]-(Tabla1[[#This Row],[Precio]]*2.5%),IF(Tabla1[[#This Row],[Precio]]&gt;=251,Tabla1[[#This Row],[Precio]]-(Tabla1[[#This Row],[Precio]]*2%),IF(Tabla1[[#This Row],[Precio]]&gt;=50,Tabla1[[#This Row],[Precio]]-(Tabla1[[#This Row],[Precio]]*0.5%),Tabla1[[#This Row],[Precio]])))</f>
        <v>281.26</v>
      </c>
      <c r="I63" s="21" t="str">
        <f>HYPERLINK(CONCATENATE("http://www.mercadopublico.cl/TiendaFicha/Ficha?idProducto=",Tabla1[[#This Row],[ID]]))</f>
        <v>http://www.mercadopublico.cl/TiendaFicha/Ficha?idProducto=1349283</v>
      </c>
      <c r="J63" s="22" t="str">
        <f>HYPERLINK(Tabla1[[#This Row],[Link1]],"Link")</f>
        <v>Link</v>
      </c>
    </row>
    <row r="64" spans="1:10" ht="48.75" customHeight="1" x14ac:dyDescent="0.25">
      <c r="A64" s="18">
        <v>1009071</v>
      </c>
      <c r="B64" s="18" t="s">
        <v>15</v>
      </c>
      <c r="C64" s="18" t="s">
        <v>108</v>
      </c>
      <c r="D64" s="18" t="s">
        <v>1891</v>
      </c>
      <c r="E64" s="19" t="s">
        <v>1892</v>
      </c>
      <c r="F64" s="18" t="s">
        <v>1919</v>
      </c>
      <c r="G64" s="20">
        <v>482</v>
      </c>
      <c r="H64" s="20">
        <f>IF(Tabla1[[#This Row],[Precio]]&gt;=1001,Tabla1[[#This Row],[Precio]]-(Tabla1[[#This Row],[Precio]]*2.5%),IF(Tabla1[[#This Row],[Precio]]&gt;=251,Tabla1[[#This Row],[Precio]]-(Tabla1[[#This Row],[Precio]]*2%),IF(Tabla1[[#This Row],[Precio]]&gt;=50,Tabla1[[#This Row],[Precio]]-(Tabla1[[#This Row],[Precio]]*0.5%),Tabla1[[#This Row],[Precio]])))</f>
        <v>472.36</v>
      </c>
      <c r="I64" s="21" t="str">
        <f>HYPERLINK(CONCATENATE("http://www.mercadopublico.cl/TiendaFicha/Ficha?idProducto=",Tabla1[[#This Row],[ID]]))</f>
        <v>http://www.mercadopublico.cl/TiendaFicha/Ficha?idProducto=1009071</v>
      </c>
      <c r="J64" s="22" t="str">
        <f>HYPERLINK(Tabla1[[#This Row],[Link1]],"Link")</f>
        <v>Link</v>
      </c>
    </row>
    <row r="65" spans="1:10" ht="48.75" customHeight="1" x14ac:dyDescent="0.25">
      <c r="A65" s="18">
        <v>1214940</v>
      </c>
      <c r="B65" s="18" t="s">
        <v>47</v>
      </c>
      <c r="C65" s="18" t="s">
        <v>48</v>
      </c>
      <c r="D65" s="18" t="s">
        <v>51</v>
      </c>
      <c r="E65" s="19" t="s">
        <v>1000</v>
      </c>
      <c r="F65" s="18" t="s">
        <v>52</v>
      </c>
      <c r="G65" s="20">
        <v>565</v>
      </c>
      <c r="H65" s="20">
        <f>IF(Tabla1[[#This Row],[Precio]]&gt;=1001,Tabla1[[#This Row],[Precio]]-(Tabla1[[#This Row],[Precio]]*2.5%),IF(Tabla1[[#This Row],[Precio]]&gt;=251,Tabla1[[#This Row],[Precio]]-(Tabla1[[#This Row],[Precio]]*2%),IF(Tabla1[[#This Row],[Precio]]&gt;=50,Tabla1[[#This Row],[Precio]]-(Tabla1[[#This Row],[Precio]]*0.5%),Tabla1[[#This Row],[Precio]])))</f>
        <v>553.70000000000005</v>
      </c>
      <c r="I65" s="21" t="str">
        <f>HYPERLINK(CONCATENATE("http://www.mercadopublico.cl/TiendaFicha/Ficha?idProducto=",Tabla1[[#This Row],[ID]]))</f>
        <v>http://www.mercadopublico.cl/TiendaFicha/Ficha?idProducto=1214940</v>
      </c>
      <c r="J65" s="22" t="str">
        <f>HYPERLINK(Tabla1[[#This Row],[Link1]],"Link")</f>
        <v>Link</v>
      </c>
    </row>
    <row r="66" spans="1:10" ht="48.75" customHeight="1" x14ac:dyDescent="0.25">
      <c r="A66" s="18">
        <v>1214944</v>
      </c>
      <c r="B66" s="18" t="s">
        <v>47</v>
      </c>
      <c r="C66" s="18" t="s">
        <v>48</v>
      </c>
      <c r="D66" s="18" t="s">
        <v>49</v>
      </c>
      <c r="E66" s="19" t="s">
        <v>1001</v>
      </c>
      <c r="F66" s="18" t="s">
        <v>50</v>
      </c>
      <c r="G66" s="20">
        <v>500</v>
      </c>
      <c r="H66" s="20">
        <f>IF(Tabla1[[#This Row],[Precio]]&gt;=1001,Tabla1[[#This Row],[Precio]]-(Tabla1[[#This Row],[Precio]]*2.5%),IF(Tabla1[[#This Row],[Precio]]&gt;=251,Tabla1[[#This Row],[Precio]]-(Tabla1[[#This Row],[Precio]]*2%),IF(Tabla1[[#This Row],[Precio]]&gt;=50,Tabla1[[#This Row],[Precio]]-(Tabla1[[#This Row],[Precio]]*0.5%),Tabla1[[#This Row],[Precio]])))</f>
        <v>490</v>
      </c>
      <c r="I66" s="21" t="str">
        <f>HYPERLINK(CONCATENATE("http://www.mercadopublico.cl/TiendaFicha/Ficha?idProducto=",Tabla1[[#This Row],[ID]]))</f>
        <v>http://www.mercadopublico.cl/TiendaFicha/Ficha?idProducto=1214944</v>
      </c>
      <c r="J66" s="22" t="str">
        <f>HYPERLINK(Tabla1[[#This Row],[Link1]],"Link")</f>
        <v>Link</v>
      </c>
    </row>
    <row r="67" spans="1:10" ht="48.75" customHeight="1" x14ac:dyDescent="0.25">
      <c r="A67" s="18">
        <v>1126459</v>
      </c>
      <c r="B67" s="18" t="s">
        <v>47</v>
      </c>
      <c r="C67" s="18" t="s">
        <v>53</v>
      </c>
      <c r="D67" s="18" t="s">
        <v>54</v>
      </c>
      <c r="E67" s="19" t="s">
        <v>1002</v>
      </c>
      <c r="F67" s="18" t="s">
        <v>55</v>
      </c>
      <c r="G67" s="20">
        <v>145.88</v>
      </c>
      <c r="H67" s="20">
        <f>IF(Tabla1[[#This Row],[Precio]]&gt;=1001,Tabla1[[#This Row],[Precio]]-(Tabla1[[#This Row],[Precio]]*2.5%),IF(Tabla1[[#This Row],[Precio]]&gt;=251,Tabla1[[#This Row],[Precio]]-(Tabla1[[#This Row],[Precio]]*2%),IF(Tabla1[[#This Row],[Precio]]&gt;=50,Tabla1[[#This Row],[Precio]]-(Tabla1[[#This Row],[Precio]]*0.5%),Tabla1[[#This Row],[Precio]])))</f>
        <v>145.1506</v>
      </c>
      <c r="I67" s="21" t="str">
        <f>HYPERLINK(CONCATENATE("http://www.mercadopublico.cl/TiendaFicha/Ficha?idProducto=",Tabla1[[#This Row],[ID]]))</f>
        <v>http://www.mercadopublico.cl/TiendaFicha/Ficha?idProducto=1126459</v>
      </c>
      <c r="J67" s="22" t="str">
        <f>HYPERLINK(Tabla1[[#This Row],[Link1]],"Link")</f>
        <v>Link</v>
      </c>
    </row>
    <row r="68" spans="1:10" ht="48.75" customHeight="1" x14ac:dyDescent="0.25">
      <c r="A68" s="18">
        <v>1126463</v>
      </c>
      <c r="B68" s="18" t="s">
        <v>47</v>
      </c>
      <c r="C68" s="18" t="s">
        <v>56</v>
      </c>
      <c r="D68" s="18" t="s">
        <v>72</v>
      </c>
      <c r="E68" s="19" t="s">
        <v>998</v>
      </c>
      <c r="F68" s="18" t="s">
        <v>73</v>
      </c>
      <c r="G68" s="20">
        <v>176</v>
      </c>
      <c r="H68" s="20">
        <f>IF(Tabla1[[#This Row],[Precio]]&gt;=1001,Tabla1[[#This Row],[Precio]]-(Tabla1[[#This Row],[Precio]]*2.5%),IF(Tabla1[[#This Row],[Precio]]&gt;=251,Tabla1[[#This Row],[Precio]]-(Tabla1[[#This Row],[Precio]]*2%),IF(Tabla1[[#This Row],[Precio]]&gt;=50,Tabla1[[#This Row],[Precio]]-(Tabla1[[#This Row],[Precio]]*0.5%),Tabla1[[#This Row],[Precio]])))</f>
        <v>175.12</v>
      </c>
      <c r="I68" s="21" t="str">
        <f>HYPERLINK(CONCATENATE("http://www.mercadopublico.cl/TiendaFicha/Ficha?idProducto=",Tabla1[[#This Row],[ID]]))</f>
        <v>http://www.mercadopublico.cl/TiendaFicha/Ficha?idProducto=1126463</v>
      </c>
      <c r="J68" s="22" t="str">
        <f>HYPERLINK(Tabla1[[#This Row],[Link1]],"Link")</f>
        <v>Link</v>
      </c>
    </row>
    <row r="69" spans="1:10" ht="48.75" customHeight="1" x14ac:dyDescent="0.25">
      <c r="A69" s="18">
        <v>1214185</v>
      </c>
      <c r="B69" s="18" t="s">
        <v>47</v>
      </c>
      <c r="C69" s="18" t="s">
        <v>56</v>
      </c>
      <c r="D69" s="18" t="s">
        <v>74</v>
      </c>
      <c r="E69" s="19" t="s">
        <v>999</v>
      </c>
      <c r="F69" s="18" t="s">
        <v>1446</v>
      </c>
      <c r="G69" s="20">
        <v>440</v>
      </c>
      <c r="H69" s="20">
        <f>IF(Tabla1[[#This Row],[Precio]]&gt;=1001,Tabla1[[#This Row],[Precio]]-(Tabla1[[#This Row],[Precio]]*2.5%),IF(Tabla1[[#This Row],[Precio]]&gt;=251,Tabla1[[#This Row],[Precio]]-(Tabla1[[#This Row],[Precio]]*2%),IF(Tabla1[[#This Row],[Precio]]&gt;=50,Tabla1[[#This Row],[Precio]]-(Tabla1[[#This Row],[Precio]]*0.5%),Tabla1[[#This Row],[Precio]])))</f>
        <v>431.2</v>
      </c>
      <c r="I69" s="21" t="str">
        <f>HYPERLINK(CONCATENATE("http://www.mercadopublico.cl/TiendaFicha/Ficha?idProducto=",Tabla1[[#This Row],[ID]]))</f>
        <v>http://www.mercadopublico.cl/TiendaFicha/Ficha?idProducto=1214185</v>
      </c>
      <c r="J69" s="22" t="str">
        <f>HYPERLINK(Tabla1[[#This Row],[Link1]],"Link")</f>
        <v>Link</v>
      </c>
    </row>
    <row r="70" spans="1:10" ht="48.75" customHeight="1" x14ac:dyDescent="0.25">
      <c r="A70" s="18">
        <v>1546676</v>
      </c>
      <c r="B70" s="18" t="s">
        <v>47</v>
      </c>
      <c r="C70" s="18" t="s">
        <v>113</v>
      </c>
      <c r="D70" s="18" t="s">
        <v>1466</v>
      </c>
      <c r="E70" s="19" t="s">
        <v>1467</v>
      </c>
      <c r="F70" s="18" t="s">
        <v>1468</v>
      </c>
      <c r="G70" s="20">
        <v>918.82</v>
      </c>
      <c r="H70" s="20">
        <f>IF(Tabla1[[#This Row],[Precio]]&gt;=1001,Tabla1[[#This Row],[Precio]]-(Tabla1[[#This Row],[Precio]]*2.5%),IF(Tabla1[[#This Row],[Precio]]&gt;=251,Tabla1[[#This Row],[Precio]]-(Tabla1[[#This Row],[Precio]]*2%),IF(Tabla1[[#This Row],[Precio]]&gt;=50,Tabla1[[#This Row],[Precio]]-(Tabla1[[#This Row],[Precio]]*0.5%),Tabla1[[#This Row],[Precio]])))</f>
        <v>900.44360000000006</v>
      </c>
      <c r="I70" s="21" t="str">
        <f>HYPERLINK(CONCATENATE("http://www.mercadopublico.cl/TiendaFicha/Ficha?idProducto=",Tabla1[[#This Row],[ID]]))</f>
        <v>http://www.mercadopublico.cl/TiendaFicha/Ficha?idProducto=1546676</v>
      </c>
      <c r="J70" s="22" t="str">
        <f>HYPERLINK(Tabla1[[#This Row],[Link1]],"Link")</f>
        <v>Link</v>
      </c>
    </row>
    <row r="71" spans="1:10" ht="48.75" customHeight="1" x14ac:dyDescent="0.25">
      <c r="A71" s="18">
        <v>1126512</v>
      </c>
      <c r="B71" s="18" t="s">
        <v>47</v>
      </c>
      <c r="C71" s="18" t="s">
        <v>113</v>
      </c>
      <c r="D71" s="18" t="s">
        <v>114</v>
      </c>
      <c r="E71" s="19" t="s">
        <v>994</v>
      </c>
      <c r="F71" s="18" t="s">
        <v>1450</v>
      </c>
      <c r="G71" s="20">
        <v>450</v>
      </c>
      <c r="H71" s="20">
        <f>IF(Tabla1[[#This Row],[Precio]]&gt;=1001,Tabla1[[#This Row],[Precio]]-(Tabla1[[#This Row],[Precio]]*2.5%),IF(Tabla1[[#This Row],[Precio]]&gt;=251,Tabla1[[#This Row],[Precio]]-(Tabla1[[#This Row],[Precio]]*2%),IF(Tabla1[[#This Row],[Precio]]&gt;=50,Tabla1[[#This Row],[Precio]]-(Tabla1[[#This Row],[Precio]]*0.5%),Tabla1[[#This Row],[Precio]])))</f>
        <v>441</v>
      </c>
      <c r="I71" s="21" t="str">
        <f>HYPERLINK(CONCATENATE("http://www.mercadopublico.cl/TiendaFicha/Ficha?idProducto=",Tabla1[[#This Row],[ID]]))</f>
        <v>http://www.mercadopublico.cl/TiendaFicha/Ficha?idProducto=1126512</v>
      </c>
      <c r="J71" s="22" t="str">
        <f>HYPERLINK(Tabla1[[#This Row],[Link1]],"Link")</f>
        <v>Link</v>
      </c>
    </row>
    <row r="72" spans="1:10" ht="48.75" customHeight="1" x14ac:dyDescent="0.25">
      <c r="A72" s="18">
        <v>1126519</v>
      </c>
      <c r="B72" s="18" t="s">
        <v>47</v>
      </c>
      <c r="C72" s="18" t="s">
        <v>113</v>
      </c>
      <c r="D72" s="18" t="s">
        <v>115</v>
      </c>
      <c r="E72" s="19" t="s">
        <v>995</v>
      </c>
      <c r="F72" s="18" t="s">
        <v>116</v>
      </c>
      <c r="G72" s="20">
        <v>984.47</v>
      </c>
      <c r="H72" s="20">
        <f>IF(Tabla1[[#This Row],[Precio]]&gt;=1001,Tabla1[[#This Row],[Precio]]-(Tabla1[[#This Row],[Precio]]*2.5%),IF(Tabla1[[#This Row],[Precio]]&gt;=251,Tabla1[[#This Row],[Precio]]-(Tabla1[[#This Row],[Precio]]*2%),IF(Tabla1[[#This Row],[Precio]]&gt;=50,Tabla1[[#This Row],[Precio]]-(Tabla1[[#This Row],[Precio]]*0.5%),Tabla1[[#This Row],[Precio]])))</f>
        <v>964.78060000000005</v>
      </c>
      <c r="I72" s="21" t="str">
        <f>HYPERLINK(CONCATENATE("http://www.mercadopublico.cl/TiendaFicha/Ficha?idProducto=",Tabla1[[#This Row],[ID]]))</f>
        <v>http://www.mercadopublico.cl/TiendaFicha/Ficha?idProducto=1126519</v>
      </c>
      <c r="J72" s="22" t="str">
        <f>HYPERLINK(Tabla1[[#This Row],[Link1]],"Link")</f>
        <v>Link</v>
      </c>
    </row>
    <row r="73" spans="1:10" ht="48.75" customHeight="1" x14ac:dyDescent="0.25">
      <c r="A73" s="18">
        <v>1126523</v>
      </c>
      <c r="B73" s="18" t="s">
        <v>47</v>
      </c>
      <c r="C73" s="18" t="s">
        <v>113</v>
      </c>
      <c r="D73" s="18" t="s">
        <v>117</v>
      </c>
      <c r="E73" s="19" t="s">
        <v>996</v>
      </c>
      <c r="F73" s="18" t="s">
        <v>118</v>
      </c>
      <c r="G73" s="20">
        <v>1791</v>
      </c>
      <c r="H73" s="20">
        <f>IF(Tabla1[[#This Row],[Precio]]&gt;=1001,Tabla1[[#This Row],[Precio]]-(Tabla1[[#This Row],[Precio]]*2.5%),IF(Tabla1[[#This Row],[Precio]]&gt;=251,Tabla1[[#This Row],[Precio]]-(Tabla1[[#This Row],[Precio]]*2%),IF(Tabla1[[#This Row],[Precio]]&gt;=50,Tabla1[[#This Row],[Precio]]-(Tabla1[[#This Row],[Precio]]*0.5%),Tabla1[[#This Row],[Precio]])))</f>
        <v>1746.2249999999999</v>
      </c>
      <c r="I73" s="21" t="str">
        <f>HYPERLINK(CONCATENATE("http://www.mercadopublico.cl/TiendaFicha/Ficha?idProducto=",Tabla1[[#This Row],[ID]]))</f>
        <v>http://www.mercadopublico.cl/TiendaFicha/Ficha?idProducto=1126523</v>
      </c>
      <c r="J73" s="22" t="str">
        <f>HYPERLINK(Tabla1[[#This Row],[Link1]],"Link")</f>
        <v>Link</v>
      </c>
    </row>
    <row r="74" spans="1:10" ht="48.75" customHeight="1" x14ac:dyDescent="0.25">
      <c r="A74" s="18">
        <v>1126525</v>
      </c>
      <c r="B74" s="18" t="s">
        <v>47</v>
      </c>
      <c r="C74" s="18" t="s">
        <v>113</v>
      </c>
      <c r="D74" s="18" t="s">
        <v>119</v>
      </c>
      <c r="E74" s="19" t="s">
        <v>997</v>
      </c>
      <c r="F74" s="18" t="s">
        <v>120</v>
      </c>
      <c r="G74" s="20">
        <v>1889</v>
      </c>
      <c r="H74" s="20">
        <f>IF(Tabla1[[#This Row],[Precio]]&gt;=1001,Tabla1[[#This Row],[Precio]]-(Tabla1[[#This Row],[Precio]]*2.5%),IF(Tabla1[[#This Row],[Precio]]&gt;=251,Tabla1[[#This Row],[Precio]]-(Tabla1[[#This Row],[Precio]]*2%),IF(Tabla1[[#This Row],[Precio]]&gt;=50,Tabla1[[#This Row],[Precio]]-(Tabla1[[#This Row],[Precio]]*0.5%),Tabla1[[#This Row],[Precio]])))</f>
        <v>1841.7750000000001</v>
      </c>
      <c r="I74" s="21" t="str">
        <f>HYPERLINK(CONCATENATE("http://www.mercadopublico.cl/TiendaFicha/Ficha?idProducto=",Tabla1[[#This Row],[ID]]))</f>
        <v>http://www.mercadopublico.cl/TiendaFicha/Ficha?idProducto=1126525</v>
      </c>
      <c r="J74" s="22" t="str">
        <f>HYPERLINK(Tabla1[[#This Row],[Link1]],"Link")</f>
        <v>Link</v>
      </c>
    </row>
    <row r="75" spans="1:10" ht="48.75" customHeight="1" x14ac:dyDescent="0.25">
      <c r="A75" s="18">
        <v>1268469</v>
      </c>
      <c r="B75" s="18" t="s">
        <v>47</v>
      </c>
      <c r="C75" s="18" t="s">
        <v>113</v>
      </c>
      <c r="D75" s="18" t="s">
        <v>2074</v>
      </c>
      <c r="E75" s="19" t="s">
        <v>2075</v>
      </c>
      <c r="F75" s="18" t="s">
        <v>2076</v>
      </c>
      <c r="G75" s="20">
        <v>1360</v>
      </c>
      <c r="H75" s="20">
        <f>IF(Tabla1[[#This Row],[Precio]]&gt;=1001,Tabla1[[#This Row],[Precio]]-(Tabla1[[#This Row],[Precio]]*2.5%),IF(Tabla1[[#This Row],[Precio]]&gt;=251,Tabla1[[#This Row],[Precio]]-(Tabla1[[#This Row],[Precio]]*2%),IF(Tabla1[[#This Row],[Precio]]&gt;=50,Tabla1[[#This Row],[Precio]]-(Tabla1[[#This Row],[Precio]]*0.5%),Tabla1[[#This Row],[Precio]])))</f>
        <v>1326</v>
      </c>
      <c r="I75" s="21" t="str">
        <f>HYPERLINK(CONCATENATE("http://www.mercadopublico.cl/TiendaFicha/Ficha?idProducto=",Tabla1[[#This Row],[ID]]))</f>
        <v>http://www.mercadopublico.cl/TiendaFicha/Ficha?idProducto=1268469</v>
      </c>
      <c r="J75" s="22" t="str">
        <f>HYPERLINK(Tabla1[[#This Row],[Link1]],"Link")</f>
        <v>Link</v>
      </c>
    </row>
    <row r="76" spans="1:10" ht="48.75" customHeight="1" x14ac:dyDescent="0.25">
      <c r="A76" s="18">
        <v>1172488</v>
      </c>
      <c r="B76" s="18" t="s">
        <v>44</v>
      </c>
      <c r="C76" s="18" t="s">
        <v>25</v>
      </c>
      <c r="D76" s="18" t="s">
        <v>45</v>
      </c>
      <c r="E76" s="19" t="s">
        <v>1006</v>
      </c>
      <c r="F76" s="18" t="s">
        <v>46</v>
      </c>
      <c r="G76" s="20">
        <v>8717.64</v>
      </c>
      <c r="H76" s="20">
        <f>IF(Tabla1[[#This Row],[Precio]]&gt;=1001,Tabla1[[#This Row],[Precio]]-(Tabla1[[#This Row],[Precio]]*2.5%),IF(Tabla1[[#This Row],[Precio]]&gt;=251,Tabla1[[#This Row],[Precio]]-(Tabla1[[#This Row],[Precio]]*2%),IF(Tabla1[[#This Row],[Precio]]&gt;=50,Tabla1[[#This Row],[Precio]]-(Tabla1[[#This Row],[Precio]]*0.5%),Tabla1[[#This Row],[Precio]])))</f>
        <v>8499.6989999999987</v>
      </c>
      <c r="I76" s="21" t="str">
        <f>HYPERLINK(CONCATENATE("http://www.mercadopublico.cl/TiendaFicha/Ficha?idProducto=",Tabla1[[#This Row],[ID]]))</f>
        <v>http://www.mercadopublico.cl/TiendaFicha/Ficha?idProducto=1172488</v>
      </c>
      <c r="J76" s="22" t="str">
        <f>HYPERLINK(Tabla1[[#This Row],[Link1]],"Link")</f>
        <v>Link</v>
      </c>
    </row>
    <row r="77" spans="1:10" ht="48.75" customHeight="1" x14ac:dyDescent="0.25">
      <c r="A77" s="18">
        <v>1335121</v>
      </c>
      <c r="B77" s="18" t="s">
        <v>44</v>
      </c>
      <c r="C77" s="18" t="s">
        <v>79</v>
      </c>
      <c r="D77" s="18" t="s">
        <v>98</v>
      </c>
      <c r="E77" s="19" t="s">
        <v>1003</v>
      </c>
      <c r="F77" s="18" t="s">
        <v>1449</v>
      </c>
      <c r="G77" s="20">
        <v>6053.69</v>
      </c>
      <c r="H77" s="20">
        <f>IF(Tabla1[[#This Row],[Precio]]&gt;=1001,Tabla1[[#This Row],[Precio]]-(Tabla1[[#This Row],[Precio]]*2.5%),IF(Tabla1[[#This Row],[Precio]]&gt;=251,Tabla1[[#This Row],[Precio]]-(Tabla1[[#This Row],[Precio]]*2%),IF(Tabla1[[#This Row],[Precio]]&gt;=50,Tabla1[[#This Row],[Precio]]-(Tabla1[[#This Row],[Precio]]*0.5%),Tabla1[[#This Row],[Precio]])))</f>
        <v>5902.3477499999999</v>
      </c>
      <c r="I77" s="21" t="str">
        <f>HYPERLINK(CONCATENATE("http://www.mercadopublico.cl/TiendaFicha/Ficha?idProducto=",Tabla1[[#This Row],[ID]]))</f>
        <v>http://www.mercadopublico.cl/TiendaFicha/Ficha?idProducto=1335121</v>
      </c>
      <c r="J77" s="22" t="str">
        <f>HYPERLINK(Tabla1[[#This Row],[Link1]],"Link")</f>
        <v>Link</v>
      </c>
    </row>
    <row r="78" spans="1:10" ht="48.75" customHeight="1" x14ac:dyDescent="0.25">
      <c r="A78" s="18">
        <v>1336050</v>
      </c>
      <c r="B78" s="18" t="s">
        <v>44</v>
      </c>
      <c r="C78" s="18" t="s">
        <v>79</v>
      </c>
      <c r="D78" s="18" t="s">
        <v>1893</v>
      </c>
      <c r="E78" s="19" t="s">
        <v>1894</v>
      </c>
      <c r="F78" s="18" t="s">
        <v>1449</v>
      </c>
      <c r="G78" s="20">
        <v>6064.94</v>
      </c>
      <c r="H78" s="20">
        <f>IF(Tabla1[[#This Row],[Precio]]&gt;=1001,Tabla1[[#This Row],[Precio]]-(Tabla1[[#This Row],[Precio]]*2.5%),IF(Tabla1[[#This Row],[Precio]]&gt;=251,Tabla1[[#This Row],[Precio]]-(Tabla1[[#This Row],[Precio]]*2%),IF(Tabla1[[#This Row],[Precio]]&gt;=50,Tabla1[[#This Row],[Precio]]-(Tabla1[[#This Row],[Precio]]*0.5%),Tabla1[[#This Row],[Precio]])))</f>
        <v>5913.3164999999999</v>
      </c>
      <c r="I78" s="21" t="str">
        <f>HYPERLINK(CONCATENATE("http://www.mercadopublico.cl/TiendaFicha/Ficha?idProducto=",Tabla1[[#This Row],[ID]]))</f>
        <v>http://www.mercadopublico.cl/TiendaFicha/Ficha?idProducto=1336050</v>
      </c>
      <c r="J78" s="22" t="str">
        <f>HYPERLINK(Tabla1[[#This Row],[Link1]],"Link")</f>
        <v>Link</v>
      </c>
    </row>
    <row r="79" spans="1:10" ht="48.75" customHeight="1" x14ac:dyDescent="0.25">
      <c r="A79" s="18">
        <v>1336061</v>
      </c>
      <c r="B79" s="18" t="s">
        <v>44</v>
      </c>
      <c r="C79" s="18" t="s">
        <v>79</v>
      </c>
      <c r="D79" s="18" t="s">
        <v>96</v>
      </c>
      <c r="E79" s="19" t="s">
        <v>1004</v>
      </c>
      <c r="F79" s="18" t="s">
        <v>97</v>
      </c>
      <c r="G79" s="20">
        <v>10200</v>
      </c>
      <c r="H79" s="20">
        <f>IF(Tabla1[[#This Row],[Precio]]&gt;=1001,Tabla1[[#This Row],[Precio]]-(Tabla1[[#This Row],[Precio]]*2.5%),IF(Tabla1[[#This Row],[Precio]]&gt;=251,Tabla1[[#This Row],[Precio]]-(Tabla1[[#This Row],[Precio]]*2%),IF(Tabla1[[#This Row],[Precio]]&gt;=50,Tabla1[[#This Row],[Precio]]-(Tabla1[[#This Row],[Precio]]*0.5%),Tabla1[[#This Row],[Precio]])))</f>
        <v>9945</v>
      </c>
      <c r="I79" s="21" t="str">
        <f>HYPERLINK(CONCATENATE("http://www.mercadopublico.cl/TiendaFicha/Ficha?idProducto=",Tabla1[[#This Row],[ID]]))</f>
        <v>http://www.mercadopublico.cl/TiendaFicha/Ficha?idProducto=1336061</v>
      </c>
      <c r="J79" s="22" t="str">
        <f>HYPERLINK(Tabla1[[#This Row],[Link1]],"Link")</f>
        <v>Link</v>
      </c>
    </row>
    <row r="80" spans="1:10" ht="48.75" customHeight="1" x14ac:dyDescent="0.25">
      <c r="A80" s="18">
        <v>1336062</v>
      </c>
      <c r="B80" s="18" t="s">
        <v>44</v>
      </c>
      <c r="C80" s="18" t="s">
        <v>79</v>
      </c>
      <c r="D80" s="18" t="s">
        <v>94</v>
      </c>
      <c r="E80" s="19" t="s">
        <v>1005</v>
      </c>
      <c r="F80" s="18" t="s">
        <v>95</v>
      </c>
      <c r="G80" s="20">
        <v>11172.22</v>
      </c>
      <c r="H80" s="20">
        <f>IF(Tabla1[[#This Row],[Precio]]&gt;=1001,Tabla1[[#This Row],[Precio]]-(Tabla1[[#This Row],[Precio]]*2.5%),IF(Tabla1[[#This Row],[Precio]]&gt;=251,Tabla1[[#This Row],[Precio]]-(Tabla1[[#This Row],[Precio]]*2%),IF(Tabla1[[#This Row],[Precio]]&gt;=50,Tabla1[[#This Row],[Precio]]-(Tabla1[[#This Row],[Precio]]*0.5%),Tabla1[[#This Row],[Precio]])))</f>
        <v>10892.914499999999</v>
      </c>
      <c r="I80" s="21" t="str">
        <f>HYPERLINK(CONCATENATE("http://www.mercadopublico.cl/TiendaFicha/Ficha?idProducto=",Tabla1[[#This Row],[ID]]))</f>
        <v>http://www.mercadopublico.cl/TiendaFicha/Ficha?idProducto=1336062</v>
      </c>
      <c r="J80" s="22" t="str">
        <f>HYPERLINK(Tabla1[[#This Row],[Link1]],"Link")</f>
        <v>Link</v>
      </c>
    </row>
    <row r="81" spans="1:10" ht="48.75" customHeight="1" x14ac:dyDescent="0.25">
      <c r="A81" s="18">
        <v>1400775</v>
      </c>
      <c r="B81" s="18" t="s">
        <v>75</v>
      </c>
      <c r="C81" s="18" t="s">
        <v>76</v>
      </c>
      <c r="D81" s="18" t="s">
        <v>77</v>
      </c>
      <c r="E81" s="19" t="s">
        <v>1007</v>
      </c>
      <c r="F81" s="18" t="s">
        <v>78</v>
      </c>
      <c r="G81" s="20">
        <v>2309.41</v>
      </c>
      <c r="H81" s="20">
        <f>IF(Tabla1[[#This Row],[Precio]]&gt;=1001,Tabla1[[#This Row],[Precio]]-(Tabla1[[#This Row],[Precio]]*2.5%),IF(Tabla1[[#This Row],[Precio]]&gt;=251,Tabla1[[#This Row],[Precio]]-(Tabla1[[#This Row],[Precio]]*2%),IF(Tabla1[[#This Row],[Precio]]&gt;=50,Tabla1[[#This Row],[Precio]]-(Tabla1[[#This Row],[Precio]]*0.5%),Tabla1[[#This Row],[Precio]])))</f>
        <v>2251.6747499999997</v>
      </c>
      <c r="I81" s="21" t="str">
        <f>HYPERLINK(CONCATENATE("http://www.mercadopublico.cl/TiendaFicha/Ficha?idProducto=",Tabla1[[#This Row],[ID]]))</f>
        <v>http://www.mercadopublico.cl/TiendaFicha/Ficha?idProducto=1400775</v>
      </c>
      <c r="J81" s="22" t="str">
        <f>HYPERLINK(Tabla1[[#This Row],[Link1]],"Link")</f>
        <v>Link</v>
      </c>
    </row>
    <row r="82" spans="1:10" ht="48.75" customHeight="1" x14ac:dyDescent="0.25">
      <c r="A82" s="18">
        <v>1557533</v>
      </c>
      <c r="B82" s="18" t="s">
        <v>22</v>
      </c>
      <c r="C82" s="18" t="s">
        <v>11</v>
      </c>
      <c r="D82" s="18" t="s">
        <v>2172</v>
      </c>
      <c r="E82" s="19" t="s">
        <v>2173</v>
      </c>
      <c r="F82" s="18" t="e">
        <v>#N/A</v>
      </c>
      <c r="G82" s="20">
        <v>285.70999999999998</v>
      </c>
      <c r="H82" s="20">
        <f>IF(Tabla1[[#This Row],[Precio]]&gt;=1001,Tabla1[[#This Row],[Precio]]-(Tabla1[[#This Row],[Precio]]*2.5%),IF(Tabla1[[#This Row],[Precio]]&gt;=251,Tabla1[[#This Row],[Precio]]-(Tabla1[[#This Row],[Precio]]*2%),IF(Tabla1[[#This Row],[Precio]]&gt;=50,Tabla1[[#This Row],[Precio]]-(Tabla1[[#This Row],[Precio]]*0.5%),Tabla1[[#This Row],[Precio]])))</f>
        <v>279.99579999999997</v>
      </c>
      <c r="I82" s="21" t="str">
        <f>HYPERLINK(CONCATENATE("http://www.mercadopublico.cl/TiendaFicha/Ficha?idProducto=",Tabla1[[#This Row],[ID]]))</f>
        <v>http://www.mercadopublico.cl/TiendaFicha/Ficha?idProducto=1557533</v>
      </c>
      <c r="J82" s="22" t="str">
        <f>HYPERLINK(Tabla1[[#This Row],[Link1]],"Link")</f>
        <v>Link</v>
      </c>
    </row>
    <row r="83" spans="1:10" ht="48.75" customHeight="1" x14ac:dyDescent="0.25">
      <c r="A83" s="18">
        <v>1400776</v>
      </c>
      <c r="B83" s="18" t="s">
        <v>22</v>
      </c>
      <c r="C83" s="18" t="s">
        <v>11</v>
      </c>
      <c r="D83" s="18" t="s">
        <v>1897</v>
      </c>
      <c r="E83" s="19" t="s">
        <v>1898</v>
      </c>
      <c r="F83" s="18" t="s">
        <v>1921</v>
      </c>
      <c r="G83" s="20">
        <v>184.4</v>
      </c>
      <c r="H83" s="20">
        <f>IF(Tabla1[[#This Row],[Precio]]&gt;=1001,Tabla1[[#This Row],[Precio]]-(Tabla1[[#This Row],[Precio]]*2.5%),IF(Tabla1[[#This Row],[Precio]]&gt;=251,Tabla1[[#This Row],[Precio]]-(Tabla1[[#This Row],[Precio]]*2%),IF(Tabla1[[#This Row],[Precio]]&gt;=50,Tabla1[[#This Row],[Precio]]-(Tabla1[[#This Row],[Precio]]*0.5%),Tabla1[[#This Row],[Precio]])))</f>
        <v>183.47800000000001</v>
      </c>
      <c r="I83" s="21" t="str">
        <f>HYPERLINK(CONCATENATE("http://www.mercadopublico.cl/TiendaFicha/Ficha?idProducto=",Tabla1[[#This Row],[ID]]))</f>
        <v>http://www.mercadopublico.cl/TiendaFicha/Ficha?idProducto=1400776</v>
      </c>
      <c r="J83" s="22" t="str">
        <f>HYPERLINK(Tabla1[[#This Row],[Link1]],"Link")</f>
        <v>Link</v>
      </c>
    </row>
    <row r="84" spans="1:10" ht="48.75" customHeight="1" x14ac:dyDescent="0.25">
      <c r="A84" s="18">
        <v>1359731</v>
      </c>
      <c r="B84" s="18" t="s">
        <v>22</v>
      </c>
      <c r="C84" s="18" t="s">
        <v>11</v>
      </c>
      <c r="D84" s="18" t="s">
        <v>23</v>
      </c>
      <c r="E84" s="19" t="s">
        <v>1008</v>
      </c>
      <c r="F84" s="18" t="s">
        <v>24</v>
      </c>
      <c r="G84" s="20">
        <v>323.52</v>
      </c>
      <c r="H84" s="20">
        <f>IF(Tabla1[[#This Row],[Precio]]&gt;=1001,Tabla1[[#This Row],[Precio]]-(Tabla1[[#This Row],[Precio]]*2.5%),IF(Tabla1[[#This Row],[Precio]]&gt;=251,Tabla1[[#This Row],[Precio]]-(Tabla1[[#This Row],[Precio]]*2%),IF(Tabla1[[#This Row],[Precio]]&gt;=50,Tabla1[[#This Row],[Precio]]-(Tabla1[[#This Row],[Precio]]*0.5%),Tabla1[[#This Row],[Precio]])))</f>
        <v>317.0496</v>
      </c>
      <c r="I84" s="21" t="str">
        <f>HYPERLINK(CONCATENATE("http://www.mercadopublico.cl/TiendaFicha/Ficha?idProducto=",Tabla1[[#This Row],[ID]]))</f>
        <v>http://www.mercadopublico.cl/TiendaFicha/Ficha?idProducto=1359731</v>
      </c>
      <c r="J84" s="22" t="str">
        <f>HYPERLINK(Tabla1[[#This Row],[Link1]],"Link")</f>
        <v>Link</v>
      </c>
    </row>
    <row r="85" spans="1:10" ht="48.75" customHeight="1" x14ac:dyDescent="0.25">
      <c r="A85" s="18">
        <v>1359734</v>
      </c>
      <c r="B85" s="18" t="s">
        <v>22</v>
      </c>
      <c r="C85" s="18" t="s">
        <v>11</v>
      </c>
      <c r="D85" s="18" t="s">
        <v>1895</v>
      </c>
      <c r="E85" s="19" t="s">
        <v>1896</v>
      </c>
      <c r="F85" s="18" t="s">
        <v>1920</v>
      </c>
      <c r="G85" s="20">
        <v>67.69</v>
      </c>
      <c r="H85" s="20">
        <f>IF(Tabla1[[#This Row],[Precio]]&gt;=1001,Tabla1[[#This Row],[Precio]]-(Tabla1[[#This Row],[Precio]]*2.5%),IF(Tabla1[[#This Row],[Precio]]&gt;=251,Tabla1[[#This Row],[Precio]]-(Tabla1[[#This Row],[Precio]]*2%),IF(Tabla1[[#This Row],[Precio]]&gt;=50,Tabla1[[#This Row],[Precio]]-(Tabla1[[#This Row],[Precio]]*0.5%),Tabla1[[#This Row],[Precio]])))</f>
        <v>67.351550000000003</v>
      </c>
      <c r="I85" s="21" t="str">
        <f>HYPERLINK(CONCATENATE("http://www.mercadopublico.cl/TiendaFicha/Ficha?idProducto=",Tabla1[[#This Row],[ID]]))</f>
        <v>http://www.mercadopublico.cl/TiendaFicha/Ficha?idProducto=1359734</v>
      </c>
      <c r="J85" s="22" t="str">
        <f>HYPERLINK(Tabla1[[#This Row],[Link1]],"Link")</f>
        <v>Link</v>
      </c>
    </row>
    <row r="86" spans="1:10" ht="48.75" customHeight="1" x14ac:dyDescent="0.25">
      <c r="A86" s="18">
        <v>1375513</v>
      </c>
      <c r="B86" s="18" t="s">
        <v>22</v>
      </c>
      <c r="C86" s="18" t="s">
        <v>11</v>
      </c>
      <c r="D86" s="18" t="s">
        <v>1469</v>
      </c>
      <c r="E86" s="19" t="s">
        <v>1470</v>
      </c>
      <c r="F86" s="18" t="s">
        <v>1471</v>
      </c>
      <c r="G86" s="20">
        <v>48.88</v>
      </c>
      <c r="H86" s="20">
        <f>IF(Tabla1[[#This Row],[Precio]]&gt;=1001,Tabla1[[#This Row],[Precio]]-(Tabla1[[#This Row],[Precio]]*2.5%),IF(Tabla1[[#This Row],[Precio]]&gt;=251,Tabla1[[#This Row],[Precio]]-(Tabla1[[#This Row],[Precio]]*2%),IF(Tabla1[[#This Row],[Precio]]&gt;=50,Tabla1[[#This Row],[Precio]]-(Tabla1[[#This Row],[Precio]]*0.5%),Tabla1[[#This Row],[Precio]])))</f>
        <v>48.88</v>
      </c>
      <c r="I86" s="21" t="str">
        <f>HYPERLINK(CONCATENATE("http://www.mercadopublico.cl/TiendaFicha/Ficha?idProducto=",Tabla1[[#This Row],[ID]]))</f>
        <v>http://www.mercadopublico.cl/TiendaFicha/Ficha?idProducto=1375513</v>
      </c>
      <c r="J86" s="22" t="str">
        <f>HYPERLINK(Tabla1[[#This Row],[Link1]],"Link")</f>
        <v>Link</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6"/>
  <sheetViews>
    <sheetView showGridLines="0" zoomScale="90" zoomScaleNormal="90" workbookViewId="0">
      <selection activeCell="K2" sqref="K2"/>
    </sheetView>
  </sheetViews>
  <sheetFormatPr baseColWidth="10" defaultColWidth="11.42578125" defaultRowHeight="65.25" customHeight="1" x14ac:dyDescent="0.25"/>
  <cols>
    <col min="1" max="1" width="8.7109375" style="1" customWidth="1"/>
    <col min="2" max="2" width="20.5703125" style="1" customWidth="1"/>
    <col min="3" max="3" width="13.7109375" style="1" customWidth="1"/>
    <col min="4" max="4" width="35.7109375" style="1" customWidth="1"/>
    <col min="5" max="5" width="85.140625" style="2" customWidth="1"/>
    <col min="6" max="6" width="14.7109375" style="1" customWidth="1"/>
    <col min="7" max="7" width="10.42578125" style="3" hidden="1" customWidth="1"/>
    <col min="8" max="8" width="13.85546875" style="3" customWidth="1"/>
    <col min="9" max="9" width="17.42578125" style="1" hidden="1" customWidth="1"/>
    <col min="10" max="10" width="15.85546875" style="1" customWidth="1"/>
    <col min="11" max="16384" width="11.42578125" style="1"/>
  </cols>
  <sheetData>
    <row r="1" spans="1:10" ht="122.25" customHeight="1" x14ac:dyDescent="0.25">
      <c r="A1" s="4"/>
      <c r="B1" s="4"/>
      <c r="C1" s="4"/>
      <c r="D1" s="4"/>
      <c r="E1" s="5"/>
      <c r="F1" s="4"/>
      <c r="G1" s="6"/>
      <c r="H1" s="6"/>
      <c r="I1" s="4"/>
    </row>
    <row r="2" spans="1:10" ht="12.75" x14ac:dyDescent="0.25">
      <c r="A2" s="12" t="s">
        <v>0</v>
      </c>
      <c r="B2" s="12" t="s">
        <v>1</v>
      </c>
      <c r="C2" s="12" t="s">
        <v>2</v>
      </c>
      <c r="D2" s="12" t="s">
        <v>3</v>
      </c>
      <c r="E2" s="13" t="s">
        <v>4</v>
      </c>
      <c r="F2" s="12" t="s">
        <v>5</v>
      </c>
      <c r="G2" s="14" t="s">
        <v>6</v>
      </c>
      <c r="H2" s="14" t="s">
        <v>7</v>
      </c>
      <c r="I2" s="12" t="s">
        <v>8</v>
      </c>
      <c r="J2" s="17" t="s">
        <v>9</v>
      </c>
    </row>
    <row r="3" spans="1:10" ht="65.25" customHeight="1" x14ac:dyDescent="0.25">
      <c r="A3" s="18">
        <v>1515542</v>
      </c>
      <c r="B3" s="18" t="s">
        <v>160</v>
      </c>
      <c r="C3" s="18" t="s">
        <v>113</v>
      </c>
      <c r="D3" s="18" t="s">
        <v>161</v>
      </c>
      <c r="E3" s="19" t="s">
        <v>1009</v>
      </c>
      <c r="F3" s="18" t="s">
        <v>162</v>
      </c>
      <c r="G3" s="20">
        <v>1475</v>
      </c>
      <c r="H3" s="20">
        <f>IF(Tabla2[[#This Row],[Precio]]&gt;=1001,Tabla2[[#This Row],[Precio]]-(Tabla2[[#This Row],[Precio]]*2.5%),IF(Tabla2[[#This Row],[Precio]]&gt;=251,Tabla2[[#This Row],[Precio]]-(Tabla2[[#This Row],[Precio]]*2%),IF(Tabla2[[#This Row],[Precio]]&gt;=50,Tabla2[[#This Row],[Precio]]-(Tabla2[[#This Row],[Precio]]*0.5%),Tabla2[[#This Row],[Precio]])))</f>
        <v>1438.125</v>
      </c>
      <c r="I3" s="22" t="str">
        <f>HYPERLINK(CONCATENATE("http://www.mercadopublico.cl/TiendaFicha/Ficha?idProducto=",Tabla2[[#This Row],[ID]]))</f>
        <v>http://www.mercadopublico.cl/TiendaFicha/Ficha?idProducto=1515542</v>
      </c>
      <c r="J3" s="22" t="str">
        <f>HYPERLINK(Tabla2[[#This Row],[Link1]],"Link")</f>
        <v>Link</v>
      </c>
    </row>
    <row r="4" spans="1:10" ht="65.25" customHeight="1" x14ac:dyDescent="0.25">
      <c r="A4" s="18">
        <v>1358513</v>
      </c>
      <c r="B4" s="18" t="s">
        <v>142</v>
      </c>
      <c r="C4" s="18" t="s">
        <v>56</v>
      </c>
      <c r="D4" s="18" t="s">
        <v>143</v>
      </c>
      <c r="E4" s="19" t="s">
        <v>1022</v>
      </c>
      <c r="F4" s="18" t="s">
        <v>144</v>
      </c>
      <c r="G4" s="20">
        <v>1100</v>
      </c>
      <c r="H4" s="20">
        <f>IF(Tabla2[[#This Row],[Precio]]&gt;=1001,Tabla2[[#This Row],[Precio]]-(Tabla2[[#This Row],[Precio]]*2.5%),IF(Tabla2[[#This Row],[Precio]]&gt;=251,Tabla2[[#This Row],[Precio]]-(Tabla2[[#This Row],[Precio]]*2%),IF(Tabla2[[#This Row],[Precio]]&gt;=50,Tabla2[[#This Row],[Precio]]-(Tabla2[[#This Row],[Precio]]*0.5%),Tabla2[[#This Row],[Precio]])))</f>
        <v>1072.5</v>
      </c>
      <c r="I4" s="21" t="str">
        <f>HYPERLINK(CONCATENATE("http://www.mercadopublico.cl/TiendaFicha/Ficha?idProducto=",Tabla2[[#This Row],[ID]]))</f>
        <v>http://www.mercadopublico.cl/TiendaFicha/Ficha?idProducto=1358513</v>
      </c>
      <c r="J4" s="22" t="str">
        <f>HYPERLINK(Tabla2[[#This Row],[Link1]],"Link")</f>
        <v>Link</v>
      </c>
    </row>
    <row r="5" spans="1:10" ht="65.25" customHeight="1" x14ac:dyDescent="0.25">
      <c r="A5" s="18">
        <v>1151703</v>
      </c>
      <c r="B5" s="18" t="s">
        <v>142</v>
      </c>
      <c r="C5" s="18" t="s">
        <v>113</v>
      </c>
      <c r="D5" s="18" t="s">
        <v>165</v>
      </c>
      <c r="E5" s="19" t="s">
        <v>1011</v>
      </c>
      <c r="F5" s="18" t="s">
        <v>1452</v>
      </c>
      <c r="G5" s="20">
        <v>1140</v>
      </c>
      <c r="H5" s="20">
        <f>IF(Tabla2[[#This Row],[Precio]]&gt;=1001,Tabla2[[#This Row],[Precio]]-(Tabla2[[#This Row],[Precio]]*2.5%),IF(Tabla2[[#This Row],[Precio]]&gt;=251,Tabla2[[#This Row],[Precio]]-(Tabla2[[#This Row],[Precio]]*2%),IF(Tabla2[[#This Row],[Precio]]&gt;=50,Tabla2[[#This Row],[Precio]]-(Tabla2[[#This Row],[Precio]]*0.5%),Tabla2[[#This Row],[Precio]])))</f>
        <v>1111.5</v>
      </c>
      <c r="I5" s="21" t="str">
        <f>HYPERLINK(CONCATENATE("http://www.mercadopublico.cl/TiendaFicha/Ficha?idProducto=",Tabla2[[#This Row],[ID]]))</f>
        <v>http://www.mercadopublico.cl/TiendaFicha/Ficha?idProducto=1151703</v>
      </c>
      <c r="J5" s="22" t="str">
        <f>HYPERLINK(Tabla2[[#This Row],[Link1]],"Link")</f>
        <v>Link</v>
      </c>
    </row>
    <row r="6" spans="1:10" ht="65.25" customHeight="1" x14ac:dyDescent="0.25">
      <c r="A6" s="18">
        <v>1225904</v>
      </c>
      <c r="B6" s="18" t="s">
        <v>142</v>
      </c>
      <c r="C6" s="18" t="s">
        <v>113</v>
      </c>
      <c r="D6" s="18" t="s">
        <v>163</v>
      </c>
      <c r="E6" s="19" t="s">
        <v>1010</v>
      </c>
      <c r="F6" s="18" t="s">
        <v>164</v>
      </c>
      <c r="G6" s="20">
        <v>2500</v>
      </c>
      <c r="H6" s="20">
        <f>IF(Tabla2[[#This Row],[Precio]]&gt;=1001,Tabla2[[#This Row],[Precio]]-(Tabla2[[#This Row],[Precio]]*2.5%),IF(Tabla2[[#This Row],[Precio]]&gt;=251,Tabla2[[#This Row],[Precio]]-(Tabla2[[#This Row],[Precio]]*2%),IF(Tabla2[[#This Row],[Precio]]&gt;=50,Tabla2[[#This Row],[Precio]]-(Tabla2[[#This Row],[Precio]]*0.5%),Tabla2[[#This Row],[Precio]])))</f>
        <v>2437.5</v>
      </c>
      <c r="I6" s="21" t="str">
        <f>HYPERLINK(CONCATENATE("http://www.mercadopublico.cl/TiendaFicha/Ficha?idProducto=",Tabla2[[#This Row],[ID]]))</f>
        <v>http://www.mercadopublico.cl/TiendaFicha/Ficha?idProducto=1225904</v>
      </c>
      <c r="J6" s="22" t="str">
        <f>HYPERLINK(Tabla2[[#This Row],[Link1]],"Link")</f>
        <v>Link</v>
      </c>
    </row>
    <row r="7" spans="1:10" ht="65.25" customHeight="1" x14ac:dyDescent="0.25">
      <c r="A7" s="18">
        <v>1374677</v>
      </c>
      <c r="B7" s="18" t="s">
        <v>121</v>
      </c>
      <c r="C7" s="18" t="s">
        <v>11</v>
      </c>
      <c r="D7" s="18" t="s">
        <v>122</v>
      </c>
      <c r="E7" s="19" t="s">
        <v>1012</v>
      </c>
      <c r="F7" s="18" t="s">
        <v>14</v>
      </c>
      <c r="G7" s="20">
        <v>1284</v>
      </c>
      <c r="H7" s="20">
        <f>IF(Tabla2[[#This Row],[Precio]]&gt;=1001,Tabla2[[#This Row],[Precio]]-(Tabla2[[#This Row],[Precio]]*2.5%),IF(Tabla2[[#This Row],[Precio]]&gt;=251,Tabla2[[#This Row],[Precio]]-(Tabla2[[#This Row],[Precio]]*2%),IF(Tabla2[[#This Row],[Precio]]&gt;=50,Tabla2[[#This Row],[Precio]]-(Tabla2[[#This Row],[Precio]]*0.5%),Tabla2[[#This Row],[Precio]])))</f>
        <v>1251.9000000000001</v>
      </c>
      <c r="I7" s="21" t="str">
        <f>HYPERLINK(CONCATENATE("http://www.mercadopublico.cl/TiendaFicha/Ficha?idProducto=",Tabla2[[#This Row],[ID]]))</f>
        <v>http://www.mercadopublico.cl/TiendaFicha/Ficha?idProducto=1374677</v>
      </c>
      <c r="J7" s="22" t="str">
        <f>HYPERLINK(Tabla2[[#This Row],[Link1]],"Link")</f>
        <v>Link</v>
      </c>
    </row>
    <row r="8" spans="1:10" ht="65.25" customHeight="1" x14ac:dyDescent="0.25">
      <c r="A8" s="18">
        <v>1337231</v>
      </c>
      <c r="B8" s="18" t="s">
        <v>121</v>
      </c>
      <c r="C8" s="18" t="s">
        <v>79</v>
      </c>
      <c r="D8" s="18" t="s">
        <v>1576</v>
      </c>
      <c r="E8" s="19" t="s">
        <v>1013</v>
      </c>
      <c r="F8" s="18" t="s">
        <v>1922</v>
      </c>
      <c r="G8" s="20">
        <v>760</v>
      </c>
      <c r="H8" s="20">
        <f>IF(Tabla2[[#This Row],[Precio]]&gt;=1001,Tabla2[[#This Row],[Precio]]-(Tabla2[[#This Row],[Precio]]*2.5%),IF(Tabla2[[#This Row],[Precio]]&gt;=251,Tabla2[[#This Row],[Precio]]-(Tabla2[[#This Row],[Precio]]*2%),IF(Tabla2[[#This Row],[Precio]]&gt;=50,Tabla2[[#This Row],[Precio]]-(Tabla2[[#This Row],[Precio]]*0.5%),Tabla2[[#This Row],[Precio]])))</f>
        <v>744.8</v>
      </c>
      <c r="I8" s="21" t="str">
        <f>HYPERLINK(CONCATENATE("http://www.mercadopublico.cl/TiendaFicha/Ficha?idProducto=",Tabla2[[#This Row],[ID]]))</f>
        <v>http://www.mercadopublico.cl/TiendaFicha/Ficha?idProducto=1337231</v>
      </c>
      <c r="J8" s="22" t="str">
        <f>HYPERLINK(Tabla2[[#This Row],[Link1]],"Link")</f>
        <v>Link</v>
      </c>
    </row>
    <row r="9" spans="1:10" ht="65.25" customHeight="1" x14ac:dyDescent="0.25">
      <c r="A9" s="18">
        <v>1386411</v>
      </c>
      <c r="B9" s="18" t="s">
        <v>121</v>
      </c>
      <c r="C9" s="18" t="s">
        <v>79</v>
      </c>
      <c r="D9" s="18" t="s">
        <v>2077</v>
      </c>
      <c r="E9" s="19" t="s">
        <v>2078</v>
      </c>
      <c r="F9" s="18" t="s">
        <v>2079</v>
      </c>
      <c r="G9" s="20">
        <v>680</v>
      </c>
      <c r="H9" s="20">
        <f>IF(Tabla2[[#This Row],[Precio]]&gt;=1001,Tabla2[[#This Row],[Precio]]-(Tabla2[[#This Row],[Precio]]*2.5%),IF(Tabla2[[#This Row],[Precio]]&gt;=251,Tabla2[[#This Row],[Precio]]-(Tabla2[[#This Row],[Precio]]*2%),IF(Tabla2[[#This Row],[Precio]]&gt;=50,Tabla2[[#This Row],[Precio]]-(Tabla2[[#This Row],[Precio]]*0.5%),Tabla2[[#This Row],[Precio]])))</f>
        <v>666.4</v>
      </c>
      <c r="I9" s="21" t="str">
        <f>HYPERLINK(CONCATENATE("http://www.mercadopublico.cl/TiendaFicha/Ficha?idProducto=",Tabla2[[#This Row],[ID]]))</f>
        <v>http://www.mercadopublico.cl/TiendaFicha/Ficha?idProducto=1386411</v>
      </c>
      <c r="J9" s="22" t="str">
        <f>HYPERLINK(Tabla2[[#This Row],[Link1]],"Link")</f>
        <v>Link</v>
      </c>
    </row>
    <row r="10" spans="1:10" ht="65.25" customHeight="1" x14ac:dyDescent="0.25">
      <c r="A10" s="18">
        <v>1529560</v>
      </c>
      <c r="B10" s="18" t="s">
        <v>123</v>
      </c>
      <c r="C10" s="18" t="s">
        <v>11</v>
      </c>
      <c r="D10" s="18" t="s">
        <v>1472</v>
      </c>
      <c r="E10" s="19" t="s">
        <v>1473</v>
      </c>
      <c r="F10" s="18" t="s">
        <v>1474</v>
      </c>
      <c r="G10" s="20">
        <v>1252</v>
      </c>
      <c r="H10" s="20">
        <f>IF(Tabla2[[#This Row],[Precio]]&gt;=1001,Tabla2[[#This Row],[Precio]]-(Tabla2[[#This Row],[Precio]]*2.5%),IF(Tabla2[[#This Row],[Precio]]&gt;=251,Tabla2[[#This Row],[Precio]]-(Tabla2[[#This Row],[Precio]]*2%),IF(Tabla2[[#This Row],[Precio]]&gt;=50,Tabla2[[#This Row],[Precio]]-(Tabla2[[#This Row],[Precio]]*0.5%),Tabla2[[#This Row],[Precio]])))</f>
        <v>1220.7</v>
      </c>
      <c r="I10" s="21" t="str">
        <f>HYPERLINK(CONCATENATE("http://www.mercadopublico.cl/TiendaFicha/Ficha?idProducto=",Tabla2[[#This Row],[ID]]))</f>
        <v>http://www.mercadopublico.cl/TiendaFicha/Ficha?idProducto=1529560</v>
      </c>
      <c r="J10" s="22" t="str">
        <f>HYPERLINK(Tabla2[[#This Row],[Link1]],"Link")</f>
        <v>Link</v>
      </c>
    </row>
    <row r="11" spans="1:10" ht="65.25" customHeight="1" x14ac:dyDescent="0.25">
      <c r="A11" s="18">
        <v>1386243</v>
      </c>
      <c r="B11" s="18" t="s">
        <v>123</v>
      </c>
      <c r="C11" s="18" t="s">
        <v>11</v>
      </c>
      <c r="D11" s="18" t="s">
        <v>124</v>
      </c>
      <c r="E11" s="19" t="s">
        <v>976</v>
      </c>
      <c r="F11" s="18" t="s">
        <v>125</v>
      </c>
      <c r="G11" s="20">
        <v>1736.47</v>
      </c>
      <c r="H11" s="20">
        <f>IF(Tabla2[[#This Row],[Precio]]&gt;=1001,Tabla2[[#This Row],[Precio]]-(Tabla2[[#This Row],[Precio]]*2.5%),IF(Tabla2[[#This Row],[Precio]]&gt;=251,Tabla2[[#This Row],[Precio]]-(Tabla2[[#This Row],[Precio]]*2%),IF(Tabla2[[#This Row],[Precio]]&gt;=50,Tabla2[[#This Row],[Precio]]-(Tabla2[[#This Row],[Precio]]*0.5%),Tabla2[[#This Row],[Precio]])))</f>
        <v>1693.05825</v>
      </c>
      <c r="I11" s="21" t="str">
        <f>HYPERLINK(CONCATENATE("http://www.mercadopublico.cl/TiendaFicha/Ficha?idProducto=",Tabla2[[#This Row],[ID]]))</f>
        <v>http://www.mercadopublico.cl/TiendaFicha/Ficha?idProducto=1386243</v>
      </c>
      <c r="J11" s="22" t="str">
        <f>HYPERLINK(Tabla2[[#This Row],[Link1]],"Link")</f>
        <v>Link</v>
      </c>
    </row>
    <row r="12" spans="1:10" ht="65.25" customHeight="1" x14ac:dyDescent="0.25">
      <c r="A12" s="18">
        <v>1172484</v>
      </c>
      <c r="B12" s="18" t="s">
        <v>123</v>
      </c>
      <c r="C12" s="18" t="s">
        <v>25</v>
      </c>
      <c r="D12" s="18" t="s">
        <v>139</v>
      </c>
      <c r="E12" s="19" t="s">
        <v>1021</v>
      </c>
      <c r="F12" s="18" t="s">
        <v>140</v>
      </c>
      <c r="G12" s="20">
        <v>5609</v>
      </c>
      <c r="H12" s="20">
        <f>IF(Tabla2[[#This Row],[Precio]]&gt;=1001,Tabla2[[#This Row],[Precio]]-(Tabla2[[#This Row],[Precio]]*2.5%),IF(Tabla2[[#This Row],[Precio]]&gt;=251,Tabla2[[#This Row],[Precio]]-(Tabla2[[#This Row],[Precio]]*2%),IF(Tabla2[[#This Row],[Precio]]&gt;=50,Tabla2[[#This Row],[Precio]]-(Tabla2[[#This Row],[Precio]]*0.5%),Tabla2[[#This Row],[Precio]])))</f>
        <v>5468.7749999999996</v>
      </c>
      <c r="I12" s="21" t="str">
        <f>HYPERLINK(CONCATENATE("http://www.mercadopublico.cl/TiendaFicha/Ficha?idProducto=",Tabla2[[#This Row],[ID]]))</f>
        <v>http://www.mercadopublico.cl/TiendaFicha/Ficha?idProducto=1172484</v>
      </c>
      <c r="J12" s="22" t="str">
        <f>HYPERLINK(Tabla2[[#This Row],[Link1]],"Link")</f>
        <v>Link</v>
      </c>
    </row>
    <row r="13" spans="1:10" ht="65.25" customHeight="1" x14ac:dyDescent="0.25">
      <c r="A13" s="18">
        <v>1171533</v>
      </c>
      <c r="B13" s="18" t="s">
        <v>123</v>
      </c>
      <c r="C13" s="18" t="s">
        <v>25</v>
      </c>
      <c r="D13" s="18" t="s">
        <v>141</v>
      </c>
      <c r="E13" s="19" t="s">
        <v>1019</v>
      </c>
      <c r="F13" s="18" t="s">
        <v>41</v>
      </c>
      <c r="G13" s="20">
        <v>4999</v>
      </c>
      <c r="H13" s="20">
        <f>IF(Tabla2[[#This Row],[Precio]]&gt;=1001,Tabla2[[#This Row],[Precio]]-(Tabla2[[#This Row],[Precio]]*2.5%),IF(Tabla2[[#This Row],[Precio]]&gt;=251,Tabla2[[#This Row],[Precio]]-(Tabla2[[#This Row],[Precio]]*2%),IF(Tabla2[[#This Row],[Precio]]&gt;=50,Tabla2[[#This Row],[Precio]]-(Tabla2[[#This Row],[Precio]]*0.5%),Tabla2[[#This Row],[Precio]])))</f>
        <v>4874.0249999999996</v>
      </c>
      <c r="I13" s="21" t="str">
        <f>HYPERLINK(CONCATENATE("http://www.mercadopublico.cl/TiendaFicha/Ficha?idProducto=",Tabla2[[#This Row],[ID]]))</f>
        <v>http://www.mercadopublico.cl/TiendaFicha/Ficha?idProducto=1171533</v>
      </c>
      <c r="J13" s="22" t="str">
        <f>HYPERLINK(Tabla2[[#This Row],[Link1]],"Link")</f>
        <v>Link</v>
      </c>
    </row>
    <row r="14" spans="1:10" ht="65.25" customHeight="1" x14ac:dyDescent="0.25">
      <c r="A14" s="18">
        <v>1171535</v>
      </c>
      <c r="B14" s="18" t="s">
        <v>123</v>
      </c>
      <c r="C14" s="18" t="s">
        <v>25</v>
      </c>
      <c r="D14" s="18" t="s">
        <v>132</v>
      </c>
      <c r="E14" s="19" t="s">
        <v>1020</v>
      </c>
      <c r="F14" s="18" t="s">
        <v>33</v>
      </c>
      <c r="G14" s="20">
        <v>3328</v>
      </c>
      <c r="H14" s="20">
        <f>IF(Tabla2[[#This Row],[Precio]]&gt;=1001,Tabla2[[#This Row],[Precio]]-(Tabla2[[#This Row],[Precio]]*2.5%),IF(Tabla2[[#This Row],[Precio]]&gt;=251,Tabla2[[#This Row],[Precio]]-(Tabla2[[#This Row],[Precio]]*2%),IF(Tabla2[[#This Row],[Precio]]&gt;=50,Tabla2[[#This Row],[Precio]]-(Tabla2[[#This Row],[Precio]]*0.5%),Tabla2[[#This Row],[Precio]])))</f>
        <v>3244.8</v>
      </c>
      <c r="I14" s="21" t="str">
        <f>HYPERLINK(CONCATENATE("http://www.mercadopublico.cl/TiendaFicha/Ficha?idProducto=",Tabla2[[#This Row],[ID]]))</f>
        <v>http://www.mercadopublico.cl/TiendaFicha/Ficha?idProducto=1171535</v>
      </c>
      <c r="J14" s="22" t="str">
        <f>HYPERLINK(Tabla2[[#This Row],[Link1]],"Link")</f>
        <v>Link</v>
      </c>
    </row>
    <row r="15" spans="1:10" ht="65.25" customHeight="1" x14ac:dyDescent="0.25">
      <c r="A15" s="18">
        <v>1259877</v>
      </c>
      <c r="B15" s="18" t="s">
        <v>123</v>
      </c>
      <c r="C15" s="18" t="s">
        <v>25</v>
      </c>
      <c r="D15" s="18" t="s">
        <v>136</v>
      </c>
      <c r="E15" s="19" t="s">
        <v>1014</v>
      </c>
      <c r="F15" s="18" t="s">
        <v>38</v>
      </c>
      <c r="G15" s="20">
        <v>4950</v>
      </c>
      <c r="H15" s="20">
        <f>IF(Tabla2[[#This Row],[Precio]]&gt;=1001,Tabla2[[#This Row],[Precio]]-(Tabla2[[#This Row],[Precio]]*2.5%),IF(Tabla2[[#This Row],[Precio]]&gt;=251,Tabla2[[#This Row],[Precio]]-(Tabla2[[#This Row],[Precio]]*2%),IF(Tabla2[[#This Row],[Precio]]&gt;=50,Tabla2[[#This Row],[Precio]]-(Tabla2[[#This Row],[Precio]]*0.5%),Tabla2[[#This Row],[Precio]])))</f>
        <v>4826.25</v>
      </c>
      <c r="I15" s="21" t="str">
        <f>HYPERLINK(CONCATENATE("http://www.mercadopublico.cl/TiendaFicha/Ficha?idProducto=",Tabla2[[#This Row],[ID]]))</f>
        <v>http://www.mercadopublico.cl/TiendaFicha/Ficha?idProducto=1259877</v>
      </c>
      <c r="J15" s="22" t="str">
        <f>HYPERLINK(Tabla2[[#This Row],[Link1]],"Link")</f>
        <v>Link</v>
      </c>
    </row>
    <row r="16" spans="1:10" ht="65.25" customHeight="1" x14ac:dyDescent="0.25">
      <c r="A16" s="18">
        <v>1259920</v>
      </c>
      <c r="B16" s="18" t="s">
        <v>123</v>
      </c>
      <c r="C16" s="18" t="s">
        <v>25</v>
      </c>
      <c r="D16" s="18" t="s">
        <v>137</v>
      </c>
      <c r="E16" s="19" t="s">
        <v>1015</v>
      </c>
      <c r="F16" s="18" t="s">
        <v>41</v>
      </c>
      <c r="G16" s="20">
        <v>4378</v>
      </c>
      <c r="H16" s="20">
        <f>IF(Tabla2[[#This Row],[Precio]]&gt;=1001,Tabla2[[#This Row],[Precio]]-(Tabla2[[#This Row],[Precio]]*2.5%),IF(Tabla2[[#This Row],[Precio]]&gt;=251,Tabla2[[#This Row],[Precio]]-(Tabla2[[#This Row],[Precio]]*2%),IF(Tabla2[[#This Row],[Precio]]&gt;=50,Tabla2[[#This Row],[Precio]]-(Tabla2[[#This Row],[Precio]]*0.5%),Tabla2[[#This Row],[Precio]])))</f>
        <v>4268.55</v>
      </c>
      <c r="I16" s="21" t="str">
        <f>HYPERLINK(CONCATENATE("http://www.mercadopublico.cl/TiendaFicha/Ficha?idProducto=",Tabla2[[#This Row],[ID]]))</f>
        <v>http://www.mercadopublico.cl/TiendaFicha/Ficha?idProducto=1259920</v>
      </c>
      <c r="J16" s="22" t="str">
        <f>HYPERLINK(Tabla2[[#This Row],[Link1]],"Link")</f>
        <v>Link</v>
      </c>
    </row>
    <row r="17" spans="1:10" ht="65.25" customHeight="1" x14ac:dyDescent="0.25">
      <c r="A17" s="18">
        <v>1259924</v>
      </c>
      <c r="B17" s="18" t="s">
        <v>123</v>
      </c>
      <c r="C17" s="18" t="s">
        <v>25</v>
      </c>
      <c r="D17" s="18" t="s">
        <v>138</v>
      </c>
      <c r="E17" s="19" t="s">
        <v>1016</v>
      </c>
      <c r="F17" s="18" t="s">
        <v>41</v>
      </c>
      <c r="G17" s="20">
        <v>4788</v>
      </c>
      <c r="H17" s="20">
        <f>IF(Tabla2[[#This Row],[Precio]]&gt;=1001,Tabla2[[#This Row],[Precio]]-(Tabla2[[#This Row],[Precio]]*2.5%),IF(Tabla2[[#This Row],[Precio]]&gt;=251,Tabla2[[#This Row],[Precio]]-(Tabla2[[#This Row],[Precio]]*2%),IF(Tabla2[[#This Row],[Precio]]&gt;=50,Tabla2[[#This Row],[Precio]]-(Tabla2[[#This Row],[Precio]]*0.5%),Tabla2[[#This Row],[Precio]])))</f>
        <v>4668.3</v>
      </c>
      <c r="I17" s="21" t="str">
        <f>HYPERLINK(CONCATENATE("http://www.mercadopublico.cl/TiendaFicha/Ficha?idProducto=",Tabla2[[#This Row],[ID]]))</f>
        <v>http://www.mercadopublico.cl/TiendaFicha/Ficha?idProducto=1259924</v>
      </c>
      <c r="J17" s="22" t="str">
        <f>HYPERLINK(Tabla2[[#This Row],[Link1]],"Link")</f>
        <v>Link</v>
      </c>
    </row>
    <row r="18" spans="1:10" ht="65.25" customHeight="1" x14ac:dyDescent="0.25">
      <c r="A18" s="18">
        <v>1269779</v>
      </c>
      <c r="B18" s="18" t="s">
        <v>123</v>
      </c>
      <c r="C18" s="18" t="s">
        <v>25</v>
      </c>
      <c r="D18" s="18" t="s">
        <v>128</v>
      </c>
      <c r="E18" s="19" t="s">
        <v>1017</v>
      </c>
      <c r="F18" s="18" t="s">
        <v>127</v>
      </c>
      <c r="G18" s="20">
        <v>2007</v>
      </c>
      <c r="H18" s="20">
        <f>IF(Tabla2[[#This Row],[Precio]]&gt;=1001,Tabla2[[#This Row],[Precio]]-(Tabla2[[#This Row],[Precio]]*2.5%),IF(Tabla2[[#This Row],[Precio]]&gt;=251,Tabla2[[#This Row],[Precio]]-(Tabla2[[#This Row],[Precio]]*2%),IF(Tabla2[[#This Row],[Precio]]&gt;=50,Tabla2[[#This Row],[Precio]]-(Tabla2[[#This Row],[Precio]]*0.5%),Tabla2[[#This Row],[Precio]])))</f>
        <v>1956.825</v>
      </c>
      <c r="I18" s="21" t="str">
        <f>HYPERLINK(CONCATENATE("http://www.mercadopublico.cl/TiendaFicha/Ficha?idProducto=",Tabla2[[#This Row],[ID]]))</f>
        <v>http://www.mercadopublico.cl/TiendaFicha/Ficha?idProducto=1269779</v>
      </c>
      <c r="J18" s="22" t="str">
        <f>HYPERLINK(Tabla2[[#This Row],[Link1]],"Link")</f>
        <v>Link</v>
      </c>
    </row>
    <row r="19" spans="1:10" ht="65.25" customHeight="1" x14ac:dyDescent="0.25">
      <c r="A19" s="18">
        <v>1269784</v>
      </c>
      <c r="B19" s="18" t="s">
        <v>123</v>
      </c>
      <c r="C19" s="18" t="s">
        <v>25</v>
      </c>
      <c r="D19" s="18" t="s">
        <v>126</v>
      </c>
      <c r="E19" s="19" t="s">
        <v>126</v>
      </c>
      <c r="F19" s="18" t="s">
        <v>127</v>
      </c>
      <c r="G19" s="20">
        <v>2201</v>
      </c>
      <c r="H19" s="20">
        <f>IF(Tabla2[[#This Row],[Precio]]&gt;=1001,Tabla2[[#This Row],[Precio]]-(Tabla2[[#This Row],[Precio]]*2.5%),IF(Tabla2[[#This Row],[Precio]]&gt;=251,Tabla2[[#This Row],[Precio]]-(Tabla2[[#This Row],[Precio]]*2%),IF(Tabla2[[#This Row],[Precio]]&gt;=50,Tabla2[[#This Row],[Precio]]-(Tabla2[[#This Row],[Precio]]*0.5%),Tabla2[[#This Row],[Precio]])))</f>
        <v>2145.9749999999999</v>
      </c>
      <c r="I19" s="21" t="str">
        <f>HYPERLINK(CONCATENATE("http://www.mercadopublico.cl/TiendaFicha/Ficha?idProducto=",Tabla2[[#This Row],[ID]]))</f>
        <v>http://www.mercadopublico.cl/TiendaFicha/Ficha?idProducto=1269784</v>
      </c>
      <c r="J19" s="22" t="str">
        <f>HYPERLINK(Tabla2[[#This Row],[Link1]],"Link")</f>
        <v>Link</v>
      </c>
    </row>
    <row r="20" spans="1:10" ht="65.25" customHeight="1" x14ac:dyDescent="0.25">
      <c r="A20" s="18">
        <v>1269786</v>
      </c>
      <c r="B20" s="18" t="s">
        <v>123</v>
      </c>
      <c r="C20" s="18" t="s">
        <v>25</v>
      </c>
      <c r="D20" s="18" t="s">
        <v>129</v>
      </c>
      <c r="E20" s="19" t="s">
        <v>1018</v>
      </c>
      <c r="F20" s="18" t="s">
        <v>127</v>
      </c>
      <c r="G20" s="20">
        <v>2397</v>
      </c>
      <c r="H20" s="20">
        <f>IF(Tabla2[[#This Row],[Precio]]&gt;=1001,Tabla2[[#This Row],[Precio]]-(Tabla2[[#This Row],[Precio]]*2.5%),IF(Tabla2[[#This Row],[Precio]]&gt;=251,Tabla2[[#This Row],[Precio]]-(Tabla2[[#This Row],[Precio]]*2%),IF(Tabla2[[#This Row],[Precio]]&gt;=50,Tabla2[[#This Row],[Precio]]-(Tabla2[[#This Row],[Precio]]*0.5%),Tabla2[[#This Row],[Precio]])))</f>
        <v>2337.0749999999998</v>
      </c>
      <c r="I20" s="21" t="str">
        <f>HYPERLINK(CONCATENATE("http://www.mercadopublico.cl/TiendaFicha/Ficha?idProducto=",Tabla2[[#This Row],[ID]]))</f>
        <v>http://www.mercadopublico.cl/TiendaFicha/Ficha?idProducto=1269786</v>
      </c>
      <c r="J20" s="22" t="str">
        <f>HYPERLINK(Tabla2[[#This Row],[Link1]],"Link")</f>
        <v>Link</v>
      </c>
    </row>
    <row r="21" spans="1:10" ht="65.25" customHeight="1" x14ac:dyDescent="0.25">
      <c r="A21" s="18">
        <v>1009563</v>
      </c>
      <c r="B21" s="18" t="s">
        <v>123</v>
      </c>
      <c r="C21" s="18" t="s">
        <v>25</v>
      </c>
      <c r="D21" s="18" t="s">
        <v>130</v>
      </c>
      <c r="E21" s="19" t="s">
        <v>986</v>
      </c>
      <c r="F21" s="18" t="s">
        <v>32</v>
      </c>
      <c r="G21" s="20">
        <v>3051.85</v>
      </c>
      <c r="H21" s="20">
        <f>IF(Tabla2[[#This Row],[Precio]]&gt;=1001,Tabla2[[#This Row],[Precio]]-(Tabla2[[#This Row],[Precio]]*2.5%),IF(Tabla2[[#This Row],[Precio]]&gt;=251,Tabla2[[#This Row],[Precio]]-(Tabla2[[#This Row],[Precio]]*2%),IF(Tabla2[[#This Row],[Precio]]&gt;=50,Tabla2[[#This Row],[Precio]]-(Tabla2[[#This Row],[Precio]]*0.5%),Tabla2[[#This Row],[Precio]])))</f>
        <v>2975.55375</v>
      </c>
      <c r="I21" s="21" t="str">
        <f>HYPERLINK(CONCATENATE("http://www.mercadopublico.cl/TiendaFicha/Ficha?idProducto=",Tabla2[[#This Row],[ID]]))</f>
        <v>http://www.mercadopublico.cl/TiendaFicha/Ficha?idProducto=1009563</v>
      </c>
      <c r="J21" s="22" t="str">
        <f>HYPERLINK(Tabla2[[#This Row],[Link1]],"Link")</f>
        <v>Link</v>
      </c>
    </row>
    <row r="22" spans="1:10" ht="65.25" customHeight="1" x14ac:dyDescent="0.25">
      <c r="A22" s="18">
        <v>1009564</v>
      </c>
      <c r="B22" s="18" t="s">
        <v>123</v>
      </c>
      <c r="C22" s="18" t="s">
        <v>25</v>
      </c>
      <c r="D22" s="18" t="s">
        <v>133</v>
      </c>
      <c r="E22" s="19" t="s">
        <v>987</v>
      </c>
      <c r="F22" s="18" t="s">
        <v>34</v>
      </c>
      <c r="G22" s="20">
        <v>3206.98</v>
      </c>
      <c r="H22" s="20">
        <f>IF(Tabla2[[#This Row],[Precio]]&gt;=1001,Tabla2[[#This Row],[Precio]]-(Tabla2[[#This Row],[Precio]]*2.5%),IF(Tabla2[[#This Row],[Precio]]&gt;=251,Tabla2[[#This Row],[Precio]]-(Tabla2[[#This Row],[Precio]]*2%),IF(Tabla2[[#This Row],[Precio]]&gt;=50,Tabla2[[#This Row],[Precio]]-(Tabla2[[#This Row],[Precio]]*0.5%),Tabla2[[#This Row],[Precio]])))</f>
        <v>3126.8054999999999</v>
      </c>
      <c r="I22" s="21" t="str">
        <f>HYPERLINK(CONCATENATE("http://www.mercadopublico.cl/TiendaFicha/Ficha?idProducto=",Tabla2[[#This Row],[ID]]))</f>
        <v>http://www.mercadopublico.cl/TiendaFicha/Ficha?idProducto=1009564</v>
      </c>
      <c r="J22" s="22" t="str">
        <f>HYPERLINK(Tabla2[[#This Row],[Link1]],"Link")</f>
        <v>Link</v>
      </c>
    </row>
    <row r="23" spans="1:10" ht="65.25" customHeight="1" x14ac:dyDescent="0.25">
      <c r="A23" s="18">
        <v>1010095</v>
      </c>
      <c r="B23" s="18" t="s">
        <v>123</v>
      </c>
      <c r="C23" s="18" t="s">
        <v>25</v>
      </c>
      <c r="D23" s="18" t="s">
        <v>131</v>
      </c>
      <c r="E23" s="19" t="s">
        <v>986</v>
      </c>
      <c r="F23" s="18" t="s">
        <v>32</v>
      </c>
      <c r="G23" s="20">
        <v>3174.2</v>
      </c>
      <c r="H23" s="20">
        <f>IF(Tabla2[[#This Row],[Precio]]&gt;=1001,Tabla2[[#This Row],[Precio]]-(Tabla2[[#This Row],[Precio]]*2.5%),IF(Tabla2[[#This Row],[Precio]]&gt;=251,Tabla2[[#This Row],[Precio]]-(Tabla2[[#This Row],[Precio]]*2%),IF(Tabla2[[#This Row],[Precio]]&gt;=50,Tabla2[[#This Row],[Precio]]-(Tabla2[[#This Row],[Precio]]*0.5%),Tabla2[[#This Row],[Precio]])))</f>
        <v>3094.8449999999998</v>
      </c>
      <c r="I23" s="21" t="str">
        <f>HYPERLINK(CONCATENATE("http://www.mercadopublico.cl/TiendaFicha/Ficha?idProducto=",Tabla2[[#This Row],[ID]]))</f>
        <v>http://www.mercadopublico.cl/TiendaFicha/Ficha?idProducto=1010095</v>
      </c>
      <c r="J23" s="22" t="str">
        <f>HYPERLINK(Tabla2[[#This Row],[Link1]],"Link")</f>
        <v>Link</v>
      </c>
    </row>
    <row r="24" spans="1:10" ht="65.25" customHeight="1" x14ac:dyDescent="0.25">
      <c r="A24" s="18">
        <v>1010096</v>
      </c>
      <c r="B24" s="18" t="s">
        <v>123</v>
      </c>
      <c r="C24" s="18" t="s">
        <v>25</v>
      </c>
      <c r="D24" s="18" t="s">
        <v>134</v>
      </c>
      <c r="E24" s="19" t="s">
        <v>987</v>
      </c>
      <c r="F24" s="18" t="s">
        <v>34</v>
      </c>
      <c r="G24" s="20">
        <v>3289.11</v>
      </c>
      <c r="H24" s="20">
        <f>IF(Tabla2[[#This Row],[Precio]]&gt;=1001,Tabla2[[#This Row],[Precio]]-(Tabla2[[#This Row],[Precio]]*2.5%),IF(Tabla2[[#This Row],[Precio]]&gt;=251,Tabla2[[#This Row],[Precio]]-(Tabla2[[#This Row],[Precio]]*2%),IF(Tabla2[[#This Row],[Precio]]&gt;=50,Tabla2[[#This Row],[Precio]]-(Tabla2[[#This Row],[Precio]]*0.5%),Tabla2[[#This Row],[Precio]])))</f>
        <v>3206.8822500000001</v>
      </c>
      <c r="I24" s="21" t="str">
        <f>HYPERLINK(CONCATENATE("http://www.mercadopublico.cl/TiendaFicha/Ficha?idProducto=",Tabla2[[#This Row],[ID]]))</f>
        <v>http://www.mercadopublico.cl/TiendaFicha/Ficha?idProducto=1010096</v>
      </c>
      <c r="J24" s="22" t="str">
        <f>HYPERLINK(Tabla2[[#This Row],[Link1]],"Link")</f>
        <v>Link</v>
      </c>
    </row>
    <row r="25" spans="1:10" ht="65.25" customHeight="1" x14ac:dyDescent="0.25">
      <c r="A25" s="18">
        <v>1010628</v>
      </c>
      <c r="B25" s="18" t="s">
        <v>123</v>
      </c>
      <c r="C25" s="18" t="s">
        <v>25</v>
      </c>
      <c r="D25" s="18" t="s">
        <v>135</v>
      </c>
      <c r="E25" s="19" t="s">
        <v>987</v>
      </c>
      <c r="F25" s="18" t="s">
        <v>34</v>
      </c>
      <c r="G25" s="20">
        <v>3371.31</v>
      </c>
      <c r="H25" s="20">
        <f>IF(Tabla2[[#This Row],[Precio]]&gt;=1001,Tabla2[[#This Row],[Precio]]-(Tabla2[[#This Row],[Precio]]*2.5%),IF(Tabla2[[#This Row],[Precio]]&gt;=251,Tabla2[[#This Row],[Precio]]-(Tabla2[[#This Row],[Precio]]*2%),IF(Tabla2[[#This Row],[Precio]]&gt;=50,Tabla2[[#This Row],[Precio]]-(Tabla2[[#This Row],[Precio]]*0.5%),Tabla2[[#This Row],[Precio]])))</f>
        <v>3287.0272500000001</v>
      </c>
      <c r="I25" s="21" t="str">
        <f>HYPERLINK(CONCATENATE("http://www.mercadopublico.cl/TiendaFicha/Ficha?idProducto=",Tabla2[[#This Row],[ID]]))</f>
        <v>http://www.mercadopublico.cl/TiendaFicha/Ficha?idProducto=1010628</v>
      </c>
      <c r="J25" s="22" t="str">
        <f>HYPERLINK(Tabla2[[#This Row],[Link1]],"Link")</f>
        <v>Link</v>
      </c>
    </row>
    <row r="26" spans="1:10" ht="65.25" customHeight="1" x14ac:dyDescent="0.25">
      <c r="A26" s="18">
        <v>1171486</v>
      </c>
      <c r="B26" s="18" t="s">
        <v>123</v>
      </c>
      <c r="C26" s="18" t="s">
        <v>108</v>
      </c>
      <c r="D26" s="18" t="s">
        <v>149</v>
      </c>
      <c r="E26" s="19" t="s">
        <v>1023</v>
      </c>
      <c r="F26" s="18" t="s">
        <v>1451</v>
      </c>
      <c r="G26" s="20">
        <v>18588.2</v>
      </c>
      <c r="H26" s="20">
        <f>IF(Tabla2[[#This Row],[Precio]]&gt;=1001,Tabla2[[#This Row],[Precio]]-(Tabla2[[#This Row],[Precio]]*2.5%),IF(Tabla2[[#This Row],[Precio]]&gt;=251,Tabla2[[#This Row],[Precio]]-(Tabla2[[#This Row],[Precio]]*2%),IF(Tabla2[[#This Row],[Precio]]&gt;=50,Tabla2[[#This Row],[Precio]]-(Tabla2[[#This Row],[Precio]]*0.5%),Tabla2[[#This Row],[Precio]])))</f>
        <v>18123.494999999999</v>
      </c>
      <c r="I26" s="21" t="str">
        <f>HYPERLINK(CONCATENATE("http://www.mercadopublico.cl/TiendaFicha/Ficha?idProducto=",Tabla2[[#This Row],[ID]]))</f>
        <v>http://www.mercadopublico.cl/TiendaFicha/Ficha?idProducto=1171486</v>
      </c>
      <c r="J26" s="22" t="str">
        <f>HYPERLINK(Tabla2[[#This Row],[Link1]],"Link")</f>
        <v>Link</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23"/>
  <sheetViews>
    <sheetView showGridLines="0" zoomScale="90" zoomScaleNormal="90" workbookViewId="0">
      <selection activeCell="K2" sqref="K2"/>
    </sheetView>
  </sheetViews>
  <sheetFormatPr baseColWidth="10" defaultColWidth="11.42578125" defaultRowHeight="48" customHeight="1" x14ac:dyDescent="0.25"/>
  <cols>
    <col min="1" max="1" width="9.5703125" style="1" customWidth="1"/>
    <col min="2" max="2" width="37.42578125" style="1" customWidth="1"/>
    <col min="3" max="3" width="11.42578125" style="1" bestFit="1"/>
    <col min="4" max="4" width="50.7109375" style="1" customWidth="1"/>
    <col min="5" max="5" width="55.140625" style="2" customWidth="1"/>
    <col min="6" max="6" width="19" style="3" customWidth="1"/>
    <col min="7" max="7" width="10.42578125" style="3" hidden="1" customWidth="1"/>
    <col min="8" max="8" width="13" style="3" customWidth="1"/>
    <col min="9" max="9" width="9.28515625" style="1" hidden="1" customWidth="1"/>
    <col min="10" max="10" width="11.85546875" style="1" customWidth="1"/>
    <col min="11" max="16384" width="11.42578125" style="1"/>
  </cols>
  <sheetData>
    <row r="1" spans="1:10" ht="122.25" customHeight="1" x14ac:dyDescent="0.25">
      <c r="A1" s="4"/>
      <c r="B1" s="4"/>
      <c r="C1" s="4"/>
      <c r="D1" s="4"/>
      <c r="E1" s="5"/>
      <c r="F1" s="6"/>
      <c r="G1" s="6"/>
      <c r="H1" s="6"/>
      <c r="I1" s="4"/>
    </row>
    <row r="2" spans="1:10" ht="12.75" x14ac:dyDescent="0.25">
      <c r="A2" s="12" t="s">
        <v>0</v>
      </c>
      <c r="B2" s="12" t="s">
        <v>1</v>
      </c>
      <c r="C2" s="12" t="s">
        <v>2</v>
      </c>
      <c r="D2" s="12" t="s">
        <v>3</v>
      </c>
      <c r="E2" s="13" t="s">
        <v>4</v>
      </c>
      <c r="F2" s="14" t="s">
        <v>5</v>
      </c>
      <c r="G2" s="14" t="s">
        <v>6</v>
      </c>
      <c r="H2" s="14" t="s">
        <v>7</v>
      </c>
      <c r="I2" s="12" t="s">
        <v>8</v>
      </c>
      <c r="J2" s="17" t="s">
        <v>9</v>
      </c>
    </row>
    <row r="3" spans="1:10" s="7" customFormat="1" ht="48" customHeight="1" x14ac:dyDescent="0.25">
      <c r="A3" s="18">
        <v>1385491</v>
      </c>
      <c r="B3" s="18" t="s">
        <v>172</v>
      </c>
      <c r="C3" s="18" t="s">
        <v>11</v>
      </c>
      <c r="D3" s="18" t="s">
        <v>173</v>
      </c>
      <c r="E3" s="19" t="s">
        <v>1024</v>
      </c>
      <c r="F3" s="20" t="s">
        <v>174</v>
      </c>
      <c r="G3" s="20">
        <v>147.05000000000001</v>
      </c>
      <c r="H3" s="20">
        <f>IF(Tabla3[[#This Row],[Precio]]&gt;=1001,Tabla3[[#This Row],[Precio]]-(Tabla3[[#This Row],[Precio]]*2.5%),IF(Tabla3[[#This Row],[Precio]]&gt;=251,Tabla3[[#This Row],[Precio]]-(Tabla3[[#This Row],[Precio]]*2%),IF(Tabla3[[#This Row],[Precio]]&gt;=50,Tabla3[[#This Row],[Precio]]-(Tabla3[[#This Row],[Precio]]*0.5%),Tabla3[[#This Row],[Precio]])))</f>
        <v>146.31475</v>
      </c>
      <c r="I3" s="22" t="str">
        <f>HYPERLINK(CONCATENATE("http://www.mercadopublico.cl/TiendaFicha/Ficha?idProducto=",Tabla3[[#This Row],[ID]]))</f>
        <v>http://www.mercadopublico.cl/TiendaFicha/Ficha?idProducto=1385491</v>
      </c>
      <c r="J3" s="22" t="str">
        <f>HYPERLINK(Tabla3[[#This Row],[Link1]],"Link")</f>
        <v>Link</v>
      </c>
    </row>
    <row r="4" spans="1:10" ht="48" customHeight="1" x14ac:dyDescent="0.25">
      <c r="A4" s="18">
        <v>1125176</v>
      </c>
      <c r="B4" s="18" t="s">
        <v>172</v>
      </c>
      <c r="C4" s="18" t="s">
        <v>25</v>
      </c>
      <c r="D4" s="18" t="s">
        <v>215</v>
      </c>
      <c r="E4" s="19" t="s">
        <v>1025</v>
      </c>
      <c r="F4" s="20" t="s">
        <v>216</v>
      </c>
      <c r="G4" s="20">
        <v>469.41</v>
      </c>
      <c r="H4" s="20">
        <f>IF(Tabla3[[#This Row],[Precio]]&gt;=1001,Tabla3[[#This Row],[Precio]]-(Tabla3[[#This Row],[Precio]]*2.5%),IF(Tabla3[[#This Row],[Precio]]&gt;=251,Tabla3[[#This Row],[Precio]]-(Tabla3[[#This Row],[Precio]]*2%),IF(Tabla3[[#This Row],[Precio]]&gt;=50,Tabla3[[#This Row],[Precio]]-(Tabla3[[#This Row],[Precio]]*0.5%),Tabla3[[#This Row],[Precio]])))</f>
        <v>460.02180000000004</v>
      </c>
      <c r="I4" s="21" t="str">
        <f>HYPERLINK(CONCATENATE("http://www.mercadopublico.cl/TiendaFicha/Ficha?idProducto=",Tabla3[[#This Row],[ID]]))</f>
        <v>http://www.mercadopublico.cl/TiendaFicha/Ficha?idProducto=1125176</v>
      </c>
      <c r="J4" s="22" t="str">
        <f>HYPERLINK(Tabla3[[#This Row],[Link1]],"Link")</f>
        <v>Link</v>
      </c>
    </row>
    <row r="5" spans="1:10" ht="48" customHeight="1" x14ac:dyDescent="0.25">
      <c r="A5" s="18">
        <v>1125177</v>
      </c>
      <c r="B5" s="18" t="s">
        <v>172</v>
      </c>
      <c r="C5" s="18" t="s">
        <v>25</v>
      </c>
      <c r="D5" s="18" t="s">
        <v>217</v>
      </c>
      <c r="E5" s="19" t="s">
        <v>1026</v>
      </c>
      <c r="F5" s="20" t="s">
        <v>218</v>
      </c>
      <c r="G5" s="20">
        <v>374.11</v>
      </c>
      <c r="H5" s="20">
        <f>IF(Tabla3[[#This Row],[Precio]]&gt;=1001,Tabla3[[#This Row],[Precio]]-(Tabla3[[#This Row],[Precio]]*2.5%),IF(Tabla3[[#This Row],[Precio]]&gt;=251,Tabla3[[#This Row],[Precio]]-(Tabla3[[#This Row],[Precio]]*2%),IF(Tabla3[[#This Row],[Precio]]&gt;=50,Tabla3[[#This Row],[Precio]]-(Tabla3[[#This Row],[Precio]]*0.5%),Tabla3[[#This Row],[Precio]])))</f>
        <v>366.62780000000004</v>
      </c>
      <c r="I5" s="21" t="str">
        <f>HYPERLINK(CONCATENATE("http://www.mercadopublico.cl/TiendaFicha/Ficha?idProducto=",Tabla3[[#This Row],[ID]]))</f>
        <v>http://www.mercadopublico.cl/TiendaFicha/Ficha?idProducto=1125177</v>
      </c>
      <c r="J5" s="22" t="str">
        <f>HYPERLINK(Tabla3[[#This Row],[Link1]],"Link")</f>
        <v>Link</v>
      </c>
    </row>
    <row r="6" spans="1:10" ht="48" customHeight="1" x14ac:dyDescent="0.25">
      <c r="A6" s="18">
        <v>1337205</v>
      </c>
      <c r="B6" s="18" t="s">
        <v>172</v>
      </c>
      <c r="C6" s="18" t="s">
        <v>105</v>
      </c>
      <c r="D6" s="18" t="s">
        <v>766</v>
      </c>
      <c r="E6" s="19" t="s">
        <v>1028</v>
      </c>
      <c r="F6" s="20" t="s">
        <v>767</v>
      </c>
      <c r="G6" s="20">
        <v>436</v>
      </c>
      <c r="H6" s="20">
        <f>IF(Tabla3[[#This Row],[Precio]]&gt;=1001,Tabla3[[#This Row],[Precio]]-(Tabla3[[#This Row],[Precio]]*2.5%),IF(Tabla3[[#This Row],[Precio]]&gt;=251,Tabla3[[#This Row],[Precio]]-(Tabla3[[#This Row],[Precio]]*2%),IF(Tabla3[[#This Row],[Precio]]&gt;=50,Tabla3[[#This Row],[Precio]]-(Tabla3[[#This Row],[Precio]]*0.5%),Tabla3[[#This Row],[Precio]])))</f>
        <v>427.28</v>
      </c>
      <c r="I6" s="21" t="str">
        <f>HYPERLINK(CONCATENATE("http://www.mercadopublico.cl/TiendaFicha/Ficha?idProducto=",Tabla3[[#This Row],[ID]]))</f>
        <v>http://www.mercadopublico.cl/TiendaFicha/Ficha?idProducto=1337205</v>
      </c>
      <c r="J6" s="22" t="str">
        <f>HYPERLINK(Tabla3[[#This Row],[Link1]],"Link")</f>
        <v>Link</v>
      </c>
    </row>
    <row r="7" spans="1:10" ht="48" customHeight="1" x14ac:dyDescent="0.25">
      <c r="A7" s="18">
        <v>1348816</v>
      </c>
      <c r="B7" s="18" t="s">
        <v>172</v>
      </c>
      <c r="C7" s="18" t="s">
        <v>105</v>
      </c>
      <c r="D7" s="18" t="s">
        <v>762</v>
      </c>
      <c r="E7" s="19" t="s">
        <v>1027</v>
      </c>
      <c r="F7" s="20" t="s">
        <v>763</v>
      </c>
      <c r="G7" s="20">
        <v>458</v>
      </c>
      <c r="H7" s="20">
        <f>IF(Tabla3[[#This Row],[Precio]]&gt;=1001,Tabla3[[#This Row],[Precio]]-(Tabla3[[#This Row],[Precio]]*2.5%),IF(Tabla3[[#This Row],[Precio]]&gt;=251,Tabla3[[#This Row],[Precio]]-(Tabla3[[#This Row],[Precio]]*2%),IF(Tabla3[[#This Row],[Precio]]&gt;=50,Tabla3[[#This Row],[Precio]]-(Tabla3[[#This Row],[Precio]]*0.5%),Tabla3[[#This Row],[Precio]])))</f>
        <v>448.84</v>
      </c>
      <c r="I7" s="21" t="str">
        <f>HYPERLINK(CONCATENATE("http://www.mercadopublico.cl/TiendaFicha/Ficha?idProducto=",Tabla3[[#This Row],[ID]]))</f>
        <v>http://www.mercadopublico.cl/TiendaFicha/Ficha?idProducto=1348816</v>
      </c>
      <c r="J7" s="22" t="str">
        <f>HYPERLINK(Tabla3[[#This Row],[Link1]],"Link")</f>
        <v>Link</v>
      </c>
    </row>
    <row r="8" spans="1:10" ht="48" customHeight="1" x14ac:dyDescent="0.25">
      <c r="A8" s="18">
        <v>1283628</v>
      </c>
      <c r="B8" s="18" t="s">
        <v>172</v>
      </c>
      <c r="C8" s="18" t="s">
        <v>105</v>
      </c>
      <c r="D8" s="18" t="s">
        <v>764</v>
      </c>
      <c r="E8" s="19" t="s">
        <v>1029</v>
      </c>
      <c r="F8" s="20" t="s">
        <v>765</v>
      </c>
      <c r="G8" s="20">
        <v>253</v>
      </c>
      <c r="H8" s="20">
        <f>IF(Tabla3[[#This Row],[Precio]]&gt;=1001,Tabla3[[#This Row],[Precio]]-(Tabla3[[#This Row],[Precio]]*2.5%),IF(Tabla3[[#This Row],[Precio]]&gt;=251,Tabla3[[#This Row],[Precio]]-(Tabla3[[#This Row],[Precio]]*2%),IF(Tabla3[[#This Row],[Precio]]&gt;=50,Tabla3[[#This Row],[Precio]]-(Tabla3[[#This Row],[Precio]]*0.5%),Tabla3[[#This Row],[Precio]])))</f>
        <v>247.94</v>
      </c>
      <c r="I8" s="21" t="str">
        <f>HYPERLINK(CONCATENATE("http://www.mercadopublico.cl/TiendaFicha/Ficha?idProducto=",Tabla3[[#This Row],[ID]]))</f>
        <v>http://www.mercadopublico.cl/TiendaFicha/Ficha?idProducto=1283628</v>
      </c>
      <c r="J8" s="22" t="str">
        <f>HYPERLINK(Tabla3[[#This Row],[Link1]],"Link")</f>
        <v>Link</v>
      </c>
    </row>
    <row r="9" spans="1:10" ht="48" customHeight="1" x14ac:dyDescent="0.25">
      <c r="A9" s="18">
        <v>1125235</v>
      </c>
      <c r="B9" s="18" t="s">
        <v>219</v>
      </c>
      <c r="C9" s="18" t="s">
        <v>25</v>
      </c>
      <c r="D9" s="18" t="s">
        <v>220</v>
      </c>
      <c r="E9" s="19" t="s">
        <v>1030</v>
      </c>
      <c r="F9" s="20" t="s">
        <v>221</v>
      </c>
      <c r="G9" s="20">
        <v>222.35</v>
      </c>
      <c r="H9" s="20">
        <f>IF(Tabla3[[#This Row],[Precio]]&gt;=1001,Tabla3[[#This Row],[Precio]]-(Tabla3[[#This Row],[Precio]]*2.5%),IF(Tabla3[[#This Row],[Precio]]&gt;=251,Tabla3[[#This Row],[Precio]]-(Tabla3[[#This Row],[Precio]]*2%),IF(Tabla3[[#This Row],[Precio]]&gt;=50,Tabla3[[#This Row],[Precio]]-(Tabla3[[#This Row],[Precio]]*0.5%),Tabla3[[#This Row],[Precio]])))</f>
        <v>221.23824999999999</v>
      </c>
      <c r="I9" s="21" t="str">
        <f>HYPERLINK(CONCATENATE("http://www.mercadopublico.cl/TiendaFicha/Ficha?idProducto=",Tabla3[[#This Row],[ID]]))</f>
        <v>http://www.mercadopublico.cl/TiendaFicha/Ficha?idProducto=1125235</v>
      </c>
      <c r="J9" s="22" t="str">
        <f>HYPERLINK(Tabla3[[#This Row],[Link1]],"Link")</f>
        <v>Link</v>
      </c>
    </row>
    <row r="10" spans="1:10" ht="48" customHeight="1" x14ac:dyDescent="0.25">
      <c r="A10" s="18">
        <v>1125262</v>
      </c>
      <c r="B10" s="18" t="s">
        <v>943</v>
      </c>
      <c r="C10" s="18" t="s">
        <v>113</v>
      </c>
      <c r="D10" s="18" t="s">
        <v>944</v>
      </c>
      <c r="E10" s="19" t="s">
        <v>1031</v>
      </c>
      <c r="F10" s="20" t="s">
        <v>945</v>
      </c>
      <c r="G10" s="20">
        <v>269.41000000000003</v>
      </c>
      <c r="H10" s="20">
        <f>IF(Tabla3[[#This Row],[Precio]]&gt;=1001,Tabla3[[#This Row],[Precio]]-(Tabla3[[#This Row],[Precio]]*2.5%),IF(Tabla3[[#This Row],[Precio]]&gt;=251,Tabla3[[#This Row],[Precio]]-(Tabla3[[#This Row],[Precio]]*2%),IF(Tabla3[[#This Row],[Precio]]&gt;=50,Tabla3[[#This Row],[Precio]]-(Tabla3[[#This Row],[Precio]]*0.5%),Tabla3[[#This Row],[Precio]])))</f>
        <v>264.02180000000004</v>
      </c>
      <c r="I10" s="21" t="str">
        <f>HYPERLINK(CONCATENATE("http://www.mercadopublico.cl/TiendaFicha/Ficha?idProducto=",Tabla3[[#This Row],[ID]]))</f>
        <v>http://www.mercadopublico.cl/TiendaFicha/Ficha?idProducto=1125262</v>
      </c>
      <c r="J10" s="22" t="str">
        <f>HYPERLINK(Tabla3[[#This Row],[Link1]],"Link")</f>
        <v>Link</v>
      </c>
    </row>
    <row r="11" spans="1:10" ht="48" customHeight="1" x14ac:dyDescent="0.25">
      <c r="A11" s="18">
        <v>1364517</v>
      </c>
      <c r="B11" s="18" t="s">
        <v>171</v>
      </c>
      <c r="C11" s="18" t="s">
        <v>79</v>
      </c>
      <c r="D11" s="18" t="s">
        <v>559</v>
      </c>
      <c r="E11" s="19" t="s">
        <v>1032</v>
      </c>
      <c r="F11" s="20" t="s">
        <v>560</v>
      </c>
      <c r="G11" s="20">
        <v>485</v>
      </c>
      <c r="H11" s="20">
        <f>IF(Tabla3[[#This Row],[Precio]]&gt;=1001,Tabla3[[#This Row],[Precio]]-(Tabla3[[#This Row],[Precio]]*2.5%),IF(Tabla3[[#This Row],[Precio]]&gt;=251,Tabla3[[#This Row],[Precio]]-(Tabla3[[#This Row],[Precio]]*2%),IF(Tabla3[[#This Row],[Precio]]&gt;=50,Tabla3[[#This Row],[Precio]]-(Tabla3[[#This Row],[Precio]]*0.5%),Tabla3[[#This Row],[Precio]])))</f>
        <v>475.3</v>
      </c>
      <c r="I11" s="21" t="str">
        <f>HYPERLINK(CONCATENATE("http://www.mercadopublico.cl/TiendaFicha/Ficha?idProducto=",Tabla3[[#This Row],[ID]]))</f>
        <v>http://www.mercadopublico.cl/TiendaFicha/Ficha?idProducto=1364517</v>
      </c>
      <c r="J11" s="22" t="str">
        <f>HYPERLINK(Tabla3[[#This Row],[Link1]],"Link")</f>
        <v>Link</v>
      </c>
    </row>
    <row r="12" spans="1:10" ht="48" customHeight="1" x14ac:dyDescent="0.25">
      <c r="A12" s="18">
        <v>1125283</v>
      </c>
      <c r="B12" s="18" t="s">
        <v>171</v>
      </c>
      <c r="C12" s="18" t="s">
        <v>79</v>
      </c>
      <c r="D12" s="18" t="s">
        <v>561</v>
      </c>
      <c r="E12" s="19" t="s">
        <v>1033</v>
      </c>
      <c r="F12" s="20" t="s">
        <v>562</v>
      </c>
      <c r="G12" s="20">
        <v>175.29</v>
      </c>
      <c r="H12" s="20">
        <f>IF(Tabla3[[#This Row],[Precio]]&gt;=1001,Tabla3[[#This Row],[Precio]]-(Tabla3[[#This Row],[Precio]]*2.5%),IF(Tabla3[[#This Row],[Precio]]&gt;=251,Tabla3[[#This Row],[Precio]]-(Tabla3[[#This Row],[Precio]]*2%),IF(Tabla3[[#This Row],[Precio]]&gt;=50,Tabla3[[#This Row],[Precio]]-(Tabla3[[#This Row],[Precio]]*0.5%),Tabla3[[#This Row],[Precio]])))</f>
        <v>174.41354999999999</v>
      </c>
      <c r="I12" s="21" t="str">
        <f>HYPERLINK(CONCATENATE("http://www.mercadopublico.cl/TiendaFicha/Ficha?idProducto=",Tabla3[[#This Row],[ID]]))</f>
        <v>http://www.mercadopublico.cl/TiendaFicha/Ficha?idProducto=1125283</v>
      </c>
      <c r="J12" s="22" t="str">
        <f>HYPERLINK(Tabla3[[#This Row],[Link1]],"Link")</f>
        <v>Link</v>
      </c>
    </row>
    <row r="13" spans="1:10" ht="48" customHeight="1" x14ac:dyDescent="0.25">
      <c r="A13" s="18">
        <v>1125284</v>
      </c>
      <c r="B13" s="18" t="s">
        <v>171</v>
      </c>
      <c r="C13" s="18" t="s">
        <v>79</v>
      </c>
      <c r="D13" s="18" t="s">
        <v>563</v>
      </c>
      <c r="E13" s="19" t="s">
        <v>1034</v>
      </c>
      <c r="F13" s="20" t="s">
        <v>564</v>
      </c>
      <c r="G13" s="20">
        <v>91.76</v>
      </c>
      <c r="H13" s="20">
        <f>IF(Tabla3[[#This Row],[Precio]]&gt;=1001,Tabla3[[#This Row],[Precio]]-(Tabla3[[#This Row],[Precio]]*2.5%),IF(Tabla3[[#This Row],[Precio]]&gt;=251,Tabla3[[#This Row],[Precio]]-(Tabla3[[#This Row],[Precio]]*2%),IF(Tabla3[[#This Row],[Precio]]&gt;=50,Tabla3[[#This Row],[Precio]]-(Tabla3[[#This Row],[Precio]]*0.5%),Tabla3[[#This Row],[Precio]])))</f>
        <v>91.301200000000009</v>
      </c>
      <c r="I13" s="21" t="str">
        <f>HYPERLINK(CONCATENATE("http://www.mercadopublico.cl/TiendaFicha/Ficha?idProducto=",Tabla3[[#This Row],[ID]]))</f>
        <v>http://www.mercadopublico.cl/TiendaFicha/Ficha?idProducto=1125284</v>
      </c>
      <c r="J13" s="22" t="str">
        <f>HYPERLINK(Tabla3[[#This Row],[Link1]],"Link")</f>
        <v>Link</v>
      </c>
    </row>
    <row r="14" spans="1:10" ht="48" customHeight="1" x14ac:dyDescent="0.25">
      <c r="A14" s="18">
        <v>1125285</v>
      </c>
      <c r="B14" s="18" t="s">
        <v>171</v>
      </c>
      <c r="C14" s="18" t="s">
        <v>79</v>
      </c>
      <c r="D14" s="18" t="s">
        <v>565</v>
      </c>
      <c r="E14" s="19" t="s">
        <v>1035</v>
      </c>
      <c r="F14" s="20" t="s">
        <v>566</v>
      </c>
      <c r="G14" s="20">
        <v>174.11</v>
      </c>
      <c r="H14" s="20">
        <f>IF(Tabla3[[#This Row],[Precio]]&gt;=1001,Tabla3[[#This Row],[Precio]]-(Tabla3[[#This Row],[Precio]]*2.5%),IF(Tabla3[[#This Row],[Precio]]&gt;=251,Tabla3[[#This Row],[Precio]]-(Tabla3[[#This Row],[Precio]]*2%),IF(Tabla3[[#This Row],[Precio]]&gt;=50,Tabla3[[#This Row],[Precio]]-(Tabla3[[#This Row],[Precio]]*0.5%),Tabla3[[#This Row],[Precio]])))</f>
        <v>173.23945000000001</v>
      </c>
      <c r="I14" s="21" t="str">
        <f>HYPERLINK(CONCATENATE("http://www.mercadopublico.cl/TiendaFicha/Ficha?idProducto=",Tabla3[[#This Row],[ID]]))</f>
        <v>http://www.mercadopublico.cl/TiendaFicha/Ficha?idProducto=1125285</v>
      </c>
      <c r="J14" s="22" t="str">
        <f>HYPERLINK(Tabla3[[#This Row],[Link1]],"Link")</f>
        <v>Link</v>
      </c>
    </row>
    <row r="15" spans="1:10" ht="48" customHeight="1" x14ac:dyDescent="0.25">
      <c r="A15" s="18">
        <v>1125286</v>
      </c>
      <c r="B15" s="18" t="s">
        <v>171</v>
      </c>
      <c r="C15" s="18" t="s">
        <v>79</v>
      </c>
      <c r="D15" s="18" t="s">
        <v>567</v>
      </c>
      <c r="E15" s="19" t="s">
        <v>1036</v>
      </c>
      <c r="F15" s="20" t="s">
        <v>568</v>
      </c>
      <c r="G15" s="20">
        <v>174.11</v>
      </c>
      <c r="H15" s="20">
        <f>IF(Tabla3[[#This Row],[Precio]]&gt;=1001,Tabla3[[#This Row],[Precio]]-(Tabla3[[#This Row],[Precio]]*2.5%),IF(Tabla3[[#This Row],[Precio]]&gt;=251,Tabla3[[#This Row],[Precio]]-(Tabla3[[#This Row],[Precio]]*2%),IF(Tabla3[[#This Row],[Precio]]&gt;=50,Tabla3[[#This Row],[Precio]]-(Tabla3[[#This Row],[Precio]]*0.5%),Tabla3[[#This Row],[Precio]])))</f>
        <v>173.23945000000001</v>
      </c>
      <c r="I15" s="21" t="str">
        <f>HYPERLINK(CONCATENATE("http://www.mercadopublico.cl/TiendaFicha/Ficha?idProducto=",Tabla3[[#This Row],[ID]]))</f>
        <v>http://www.mercadopublico.cl/TiendaFicha/Ficha?idProducto=1125286</v>
      </c>
      <c r="J15" s="22" t="str">
        <f>HYPERLINK(Tabla3[[#This Row],[Link1]],"Link")</f>
        <v>Link</v>
      </c>
    </row>
    <row r="16" spans="1:10" ht="48" customHeight="1" x14ac:dyDescent="0.25">
      <c r="A16" s="18">
        <v>1125288</v>
      </c>
      <c r="B16" s="18" t="s">
        <v>171</v>
      </c>
      <c r="C16" s="18" t="s">
        <v>79</v>
      </c>
      <c r="D16" s="18" t="s">
        <v>569</v>
      </c>
      <c r="E16" s="19" t="s">
        <v>1037</v>
      </c>
      <c r="F16" s="20" t="s">
        <v>570</v>
      </c>
      <c r="G16" s="20">
        <v>178.82</v>
      </c>
      <c r="H16" s="20">
        <f>IF(Tabla3[[#This Row],[Precio]]&gt;=1001,Tabla3[[#This Row],[Precio]]-(Tabla3[[#This Row],[Precio]]*2.5%),IF(Tabla3[[#This Row],[Precio]]&gt;=251,Tabla3[[#This Row],[Precio]]-(Tabla3[[#This Row],[Precio]]*2%),IF(Tabla3[[#This Row],[Precio]]&gt;=50,Tabla3[[#This Row],[Precio]]-(Tabla3[[#This Row],[Precio]]*0.5%),Tabla3[[#This Row],[Precio]])))</f>
        <v>177.92589999999998</v>
      </c>
      <c r="I16" s="21" t="str">
        <f>HYPERLINK(CONCATENATE("http://www.mercadopublico.cl/TiendaFicha/Ficha?idProducto=",Tabla3[[#This Row],[ID]]))</f>
        <v>http://www.mercadopublico.cl/TiendaFicha/Ficha?idProducto=1125288</v>
      </c>
      <c r="J16" s="22" t="str">
        <f>HYPERLINK(Tabla3[[#This Row],[Link1]],"Link")</f>
        <v>Link</v>
      </c>
    </row>
    <row r="17" spans="1:10" ht="48" customHeight="1" x14ac:dyDescent="0.25">
      <c r="A17" s="18">
        <v>1272687</v>
      </c>
      <c r="B17" s="18" t="s">
        <v>166</v>
      </c>
      <c r="C17" s="18" t="s">
        <v>167</v>
      </c>
      <c r="D17" s="18" t="s">
        <v>168</v>
      </c>
      <c r="E17" s="19" t="s">
        <v>1239</v>
      </c>
      <c r="F17" s="20" t="s">
        <v>169</v>
      </c>
      <c r="G17" s="20">
        <v>44.7</v>
      </c>
      <c r="H17" s="20">
        <f>IF(Tabla3[[#This Row],[Precio]]&gt;=1001,Tabla3[[#This Row],[Precio]]-(Tabla3[[#This Row],[Precio]]*2.5%),IF(Tabla3[[#This Row],[Precio]]&gt;=251,Tabla3[[#This Row],[Precio]]-(Tabla3[[#This Row],[Precio]]*2%),IF(Tabla3[[#This Row],[Precio]]&gt;=50,Tabla3[[#This Row],[Precio]]-(Tabla3[[#This Row],[Precio]]*0.5%),Tabla3[[#This Row],[Precio]])))</f>
        <v>44.7</v>
      </c>
      <c r="I17" s="21" t="str">
        <f>HYPERLINK(CONCATENATE("http://www.mercadopublico.cl/TiendaFicha/Ficha?idProducto=",Tabla3[[#This Row],[ID]]))</f>
        <v>http://www.mercadopublico.cl/TiendaFicha/Ficha?idProducto=1272687</v>
      </c>
      <c r="J17" s="22" t="str">
        <f>HYPERLINK(Tabla3[[#This Row],[Link1]],"Link")</f>
        <v>Link</v>
      </c>
    </row>
    <row r="18" spans="1:10" ht="48" customHeight="1" x14ac:dyDescent="0.25">
      <c r="A18" s="18">
        <v>1257756</v>
      </c>
      <c r="B18" s="18" t="s">
        <v>166</v>
      </c>
      <c r="C18" s="18" t="s">
        <v>11</v>
      </c>
      <c r="D18" s="18" t="s">
        <v>175</v>
      </c>
      <c r="E18" s="19" t="s">
        <v>1040</v>
      </c>
      <c r="F18" s="20" t="s">
        <v>176</v>
      </c>
      <c r="G18" s="20">
        <v>12.35</v>
      </c>
      <c r="H18" s="20">
        <f>IF(Tabla3[[#This Row],[Precio]]&gt;=1001,Tabla3[[#This Row],[Precio]]-(Tabla3[[#This Row],[Precio]]*2.5%),IF(Tabla3[[#This Row],[Precio]]&gt;=251,Tabla3[[#This Row],[Precio]]-(Tabla3[[#This Row],[Precio]]*2%),IF(Tabla3[[#This Row],[Precio]]&gt;=50,Tabla3[[#This Row],[Precio]]-(Tabla3[[#This Row],[Precio]]*0.5%),Tabla3[[#This Row],[Precio]])))</f>
        <v>12.35</v>
      </c>
      <c r="I18" s="21" t="str">
        <f>HYPERLINK(CONCATENATE("http://www.mercadopublico.cl/TiendaFicha/Ficha?idProducto=",Tabla3[[#This Row],[ID]]))</f>
        <v>http://www.mercadopublico.cl/TiendaFicha/Ficha?idProducto=1257756</v>
      </c>
      <c r="J18" s="22" t="str">
        <f>HYPERLINK(Tabla3[[#This Row],[Link1]],"Link")</f>
        <v>Link</v>
      </c>
    </row>
    <row r="19" spans="1:10" ht="48" customHeight="1" x14ac:dyDescent="0.25">
      <c r="A19" s="18">
        <v>1179497</v>
      </c>
      <c r="B19" s="18" t="s">
        <v>166</v>
      </c>
      <c r="C19" s="18" t="s">
        <v>11</v>
      </c>
      <c r="D19" s="18" t="s">
        <v>179</v>
      </c>
      <c r="E19" s="19" t="s">
        <v>1038</v>
      </c>
      <c r="F19" s="20" t="s">
        <v>180</v>
      </c>
      <c r="G19" s="20">
        <v>12.11</v>
      </c>
      <c r="H19" s="20">
        <f>IF(Tabla3[[#This Row],[Precio]]&gt;=1001,Tabla3[[#This Row],[Precio]]-(Tabla3[[#This Row],[Precio]]*2.5%),IF(Tabla3[[#This Row],[Precio]]&gt;=251,Tabla3[[#This Row],[Precio]]-(Tabla3[[#This Row],[Precio]]*2%),IF(Tabla3[[#This Row],[Precio]]&gt;=50,Tabla3[[#This Row],[Precio]]-(Tabla3[[#This Row],[Precio]]*0.5%),Tabla3[[#This Row],[Precio]])))</f>
        <v>12.11</v>
      </c>
      <c r="I19" s="21" t="str">
        <f>HYPERLINK(CONCATENATE("http://www.mercadopublico.cl/TiendaFicha/Ficha?idProducto=",Tabla3[[#This Row],[ID]]))</f>
        <v>http://www.mercadopublico.cl/TiendaFicha/Ficha?idProducto=1179497</v>
      </c>
      <c r="J19" s="22" t="str">
        <f>HYPERLINK(Tabla3[[#This Row],[Link1]],"Link")</f>
        <v>Link</v>
      </c>
    </row>
    <row r="20" spans="1:10" ht="48" customHeight="1" x14ac:dyDescent="0.25">
      <c r="A20" s="18">
        <v>1179498</v>
      </c>
      <c r="B20" s="18" t="s">
        <v>166</v>
      </c>
      <c r="C20" s="18" t="s">
        <v>11</v>
      </c>
      <c r="D20" s="18" t="s">
        <v>177</v>
      </c>
      <c r="E20" s="19" t="s">
        <v>1039</v>
      </c>
      <c r="F20" s="20" t="s">
        <v>178</v>
      </c>
      <c r="G20" s="20">
        <v>12.11</v>
      </c>
      <c r="H20" s="20">
        <f>IF(Tabla3[[#This Row],[Precio]]&gt;=1001,Tabla3[[#This Row],[Precio]]-(Tabla3[[#This Row],[Precio]]*2.5%),IF(Tabla3[[#This Row],[Precio]]&gt;=251,Tabla3[[#This Row],[Precio]]-(Tabla3[[#This Row],[Precio]]*2%),IF(Tabla3[[#This Row],[Precio]]&gt;=50,Tabla3[[#This Row],[Precio]]-(Tabla3[[#This Row],[Precio]]*0.5%),Tabla3[[#This Row],[Precio]])))</f>
        <v>12.11</v>
      </c>
      <c r="I20" s="21" t="str">
        <f>HYPERLINK(CONCATENATE("http://www.mercadopublico.cl/TiendaFicha/Ficha?idProducto=",Tabla3[[#This Row],[ID]]))</f>
        <v>http://www.mercadopublico.cl/TiendaFicha/Ficha?idProducto=1179498</v>
      </c>
      <c r="J20" s="22" t="str">
        <f>HYPERLINK(Tabla3[[#This Row],[Link1]],"Link")</f>
        <v>Link</v>
      </c>
    </row>
    <row r="21" spans="1:10" ht="48" customHeight="1" x14ac:dyDescent="0.25">
      <c r="A21" s="18">
        <v>1352476</v>
      </c>
      <c r="B21" s="18" t="s">
        <v>166</v>
      </c>
      <c r="C21" s="18" t="s">
        <v>11</v>
      </c>
      <c r="D21" s="18" t="s">
        <v>1577</v>
      </c>
      <c r="E21" s="19" t="s">
        <v>1578</v>
      </c>
      <c r="F21" s="20" t="s">
        <v>1923</v>
      </c>
      <c r="G21" s="20">
        <v>9</v>
      </c>
      <c r="H21" s="20">
        <f>IF(Tabla3[[#This Row],[Precio]]&gt;=1001,Tabla3[[#This Row],[Precio]]-(Tabla3[[#This Row],[Precio]]*2.5%),IF(Tabla3[[#This Row],[Precio]]&gt;=251,Tabla3[[#This Row],[Precio]]-(Tabla3[[#This Row],[Precio]]*2%),IF(Tabla3[[#This Row],[Precio]]&gt;=50,Tabla3[[#This Row],[Precio]]-(Tabla3[[#This Row],[Precio]]*0.5%),Tabla3[[#This Row],[Precio]])))</f>
        <v>9</v>
      </c>
      <c r="I21" s="21" t="str">
        <f>HYPERLINK(CONCATENATE("http://www.mercadopublico.cl/TiendaFicha/Ficha?idProducto=",Tabla3[[#This Row],[ID]]))</f>
        <v>http://www.mercadopublico.cl/TiendaFicha/Ficha?idProducto=1352476</v>
      </c>
      <c r="J21" s="22" t="str">
        <f>HYPERLINK(Tabla3[[#This Row],[Link1]],"Link")</f>
        <v>Link</v>
      </c>
    </row>
    <row r="22" spans="1:10" ht="48" customHeight="1" x14ac:dyDescent="0.25">
      <c r="A22" s="18">
        <v>1352477</v>
      </c>
      <c r="B22" s="18" t="s">
        <v>166</v>
      </c>
      <c r="C22" s="18" t="s">
        <v>11</v>
      </c>
      <c r="D22" s="18" t="s">
        <v>1579</v>
      </c>
      <c r="E22" s="19" t="s">
        <v>1580</v>
      </c>
      <c r="F22" s="20" t="s">
        <v>1924</v>
      </c>
      <c r="G22" s="20">
        <v>9</v>
      </c>
      <c r="H22" s="20">
        <f>IF(Tabla3[[#This Row],[Precio]]&gt;=1001,Tabla3[[#This Row],[Precio]]-(Tabla3[[#This Row],[Precio]]*2.5%),IF(Tabla3[[#This Row],[Precio]]&gt;=251,Tabla3[[#This Row],[Precio]]-(Tabla3[[#This Row],[Precio]]*2%),IF(Tabla3[[#This Row],[Precio]]&gt;=50,Tabla3[[#This Row],[Precio]]-(Tabla3[[#This Row],[Precio]]*0.5%),Tabla3[[#This Row],[Precio]])))</f>
        <v>9</v>
      </c>
      <c r="I22" s="21" t="str">
        <f>HYPERLINK(CONCATENATE("http://www.mercadopublico.cl/TiendaFicha/Ficha?idProducto=",Tabla3[[#This Row],[ID]]))</f>
        <v>http://www.mercadopublico.cl/TiendaFicha/Ficha?idProducto=1352477</v>
      </c>
      <c r="J22" s="22" t="str">
        <f>HYPERLINK(Tabla3[[#This Row],[Link1]],"Link")</f>
        <v>Link</v>
      </c>
    </row>
    <row r="23" spans="1:10" ht="48" customHeight="1" x14ac:dyDescent="0.25">
      <c r="A23" s="18">
        <v>1390516</v>
      </c>
      <c r="B23" s="18" t="s">
        <v>166</v>
      </c>
      <c r="C23" s="18" t="s">
        <v>11</v>
      </c>
      <c r="D23" s="18" t="s">
        <v>1581</v>
      </c>
      <c r="E23" s="19" t="s">
        <v>1582</v>
      </c>
      <c r="F23" s="20" t="s">
        <v>1925</v>
      </c>
      <c r="G23" s="20">
        <v>16.2</v>
      </c>
      <c r="H23" s="20">
        <f>IF(Tabla3[[#This Row],[Precio]]&gt;=1001,Tabla3[[#This Row],[Precio]]-(Tabla3[[#This Row],[Precio]]*2.5%),IF(Tabla3[[#This Row],[Precio]]&gt;=251,Tabla3[[#This Row],[Precio]]-(Tabla3[[#This Row],[Precio]]*2%),IF(Tabla3[[#This Row],[Precio]]&gt;=50,Tabla3[[#This Row],[Precio]]-(Tabla3[[#This Row],[Precio]]*0.5%),Tabla3[[#This Row],[Precio]])))</f>
        <v>16.2</v>
      </c>
      <c r="I23" s="21" t="str">
        <f>HYPERLINK(CONCATENATE("http://www.mercadopublico.cl/TiendaFicha/Ficha?idProducto=",Tabla3[[#This Row],[ID]]))</f>
        <v>http://www.mercadopublico.cl/TiendaFicha/Ficha?idProducto=1390516</v>
      </c>
      <c r="J23" s="22" t="str">
        <f>HYPERLINK(Tabla3[[#This Row],[Link1]],"Link")</f>
        <v>Link</v>
      </c>
    </row>
    <row r="24" spans="1:10" ht="48" customHeight="1" x14ac:dyDescent="0.25">
      <c r="A24" s="18">
        <v>1390510</v>
      </c>
      <c r="B24" s="18" t="s">
        <v>166</v>
      </c>
      <c r="C24" s="18" t="s">
        <v>11</v>
      </c>
      <c r="D24" s="18" t="s">
        <v>1583</v>
      </c>
      <c r="E24" s="19" t="s">
        <v>1584</v>
      </c>
      <c r="F24" s="20" t="s">
        <v>1926</v>
      </c>
      <c r="G24" s="20">
        <v>22.12</v>
      </c>
      <c r="H24" s="20">
        <f>IF(Tabla3[[#This Row],[Precio]]&gt;=1001,Tabla3[[#This Row],[Precio]]-(Tabla3[[#This Row],[Precio]]*2.5%),IF(Tabla3[[#This Row],[Precio]]&gt;=251,Tabla3[[#This Row],[Precio]]-(Tabla3[[#This Row],[Precio]]*2%),IF(Tabla3[[#This Row],[Precio]]&gt;=50,Tabla3[[#This Row],[Precio]]-(Tabla3[[#This Row],[Precio]]*0.5%),Tabla3[[#This Row],[Precio]])))</f>
        <v>22.12</v>
      </c>
      <c r="I24" s="21" t="str">
        <f>HYPERLINK(CONCATENATE("http://www.mercadopublico.cl/TiendaFicha/Ficha?idProducto=",Tabla3[[#This Row],[ID]]))</f>
        <v>http://www.mercadopublico.cl/TiendaFicha/Ficha?idProducto=1390510</v>
      </c>
      <c r="J24" s="22" t="str">
        <f>HYPERLINK(Tabla3[[#This Row],[Link1]],"Link")</f>
        <v>Link</v>
      </c>
    </row>
    <row r="25" spans="1:10" ht="48" customHeight="1" x14ac:dyDescent="0.25">
      <c r="A25" s="18">
        <v>1390511</v>
      </c>
      <c r="B25" s="18" t="s">
        <v>166</v>
      </c>
      <c r="C25" s="18" t="s">
        <v>11</v>
      </c>
      <c r="D25" s="18" t="s">
        <v>1585</v>
      </c>
      <c r="E25" s="19" t="s">
        <v>1586</v>
      </c>
      <c r="F25" s="20" t="s">
        <v>1927</v>
      </c>
      <c r="G25" s="20">
        <v>22.12</v>
      </c>
      <c r="H25" s="20">
        <f>IF(Tabla3[[#This Row],[Precio]]&gt;=1001,Tabla3[[#This Row],[Precio]]-(Tabla3[[#This Row],[Precio]]*2.5%),IF(Tabla3[[#This Row],[Precio]]&gt;=251,Tabla3[[#This Row],[Precio]]-(Tabla3[[#This Row],[Precio]]*2%),IF(Tabla3[[#This Row],[Precio]]&gt;=50,Tabla3[[#This Row],[Precio]]-(Tabla3[[#This Row],[Precio]]*0.5%),Tabla3[[#This Row],[Precio]])))</f>
        <v>22.12</v>
      </c>
      <c r="I25" s="21" t="str">
        <f>HYPERLINK(CONCATENATE("http://www.mercadopublico.cl/TiendaFicha/Ficha?idProducto=",Tabla3[[#This Row],[ID]]))</f>
        <v>http://www.mercadopublico.cl/TiendaFicha/Ficha?idProducto=1390511</v>
      </c>
      <c r="J25" s="22" t="str">
        <f>HYPERLINK(Tabla3[[#This Row],[Link1]],"Link")</f>
        <v>Link</v>
      </c>
    </row>
    <row r="26" spans="1:10" ht="48" customHeight="1" x14ac:dyDescent="0.25">
      <c r="A26" s="18">
        <v>1390512</v>
      </c>
      <c r="B26" s="18" t="s">
        <v>166</v>
      </c>
      <c r="C26" s="18" t="s">
        <v>11</v>
      </c>
      <c r="D26" s="18" t="s">
        <v>1587</v>
      </c>
      <c r="E26" s="19" t="s">
        <v>1588</v>
      </c>
      <c r="F26" s="20" t="s">
        <v>1928</v>
      </c>
      <c r="G26" s="20">
        <v>22.12</v>
      </c>
      <c r="H26" s="20">
        <f>IF(Tabla3[[#This Row],[Precio]]&gt;=1001,Tabla3[[#This Row],[Precio]]-(Tabla3[[#This Row],[Precio]]*2.5%),IF(Tabla3[[#This Row],[Precio]]&gt;=251,Tabla3[[#This Row],[Precio]]-(Tabla3[[#This Row],[Precio]]*2%),IF(Tabla3[[#This Row],[Precio]]&gt;=50,Tabla3[[#This Row],[Precio]]-(Tabla3[[#This Row],[Precio]]*0.5%),Tabla3[[#This Row],[Precio]])))</f>
        <v>22.12</v>
      </c>
      <c r="I26" s="21" t="str">
        <f>HYPERLINK(CONCATENATE("http://www.mercadopublico.cl/TiendaFicha/Ficha?idProducto=",Tabla3[[#This Row],[ID]]))</f>
        <v>http://www.mercadopublico.cl/TiendaFicha/Ficha?idProducto=1390512</v>
      </c>
      <c r="J26" s="22" t="str">
        <f>HYPERLINK(Tabla3[[#This Row],[Link1]],"Link")</f>
        <v>Link</v>
      </c>
    </row>
    <row r="27" spans="1:10" ht="48" customHeight="1" x14ac:dyDescent="0.25">
      <c r="A27" s="18">
        <v>1390513</v>
      </c>
      <c r="B27" s="18" t="s">
        <v>166</v>
      </c>
      <c r="C27" s="18" t="s">
        <v>11</v>
      </c>
      <c r="D27" s="18" t="s">
        <v>1589</v>
      </c>
      <c r="E27" s="19" t="s">
        <v>1590</v>
      </c>
      <c r="F27" s="20" t="s">
        <v>1929</v>
      </c>
      <c r="G27" s="20">
        <v>16.23</v>
      </c>
      <c r="H27" s="20">
        <f>IF(Tabla3[[#This Row],[Precio]]&gt;=1001,Tabla3[[#This Row],[Precio]]-(Tabla3[[#This Row],[Precio]]*2.5%),IF(Tabla3[[#This Row],[Precio]]&gt;=251,Tabla3[[#This Row],[Precio]]-(Tabla3[[#This Row],[Precio]]*2%),IF(Tabla3[[#This Row],[Precio]]&gt;=50,Tabla3[[#This Row],[Precio]]-(Tabla3[[#This Row],[Precio]]*0.5%),Tabla3[[#This Row],[Precio]])))</f>
        <v>16.23</v>
      </c>
      <c r="I27" s="21" t="str">
        <f>HYPERLINK(CONCATENATE("http://www.mercadopublico.cl/TiendaFicha/Ficha?idProducto=",Tabla3[[#This Row],[ID]]))</f>
        <v>http://www.mercadopublico.cl/TiendaFicha/Ficha?idProducto=1390513</v>
      </c>
      <c r="J27" s="22" t="str">
        <f>HYPERLINK(Tabla3[[#This Row],[Link1]],"Link")</f>
        <v>Link</v>
      </c>
    </row>
    <row r="28" spans="1:10" ht="48" customHeight="1" x14ac:dyDescent="0.25">
      <c r="A28" s="18">
        <v>1390520</v>
      </c>
      <c r="B28" s="18" t="s">
        <v>166</v>
      </c>
      <c r="C28" s="18" t="s">
        <v>11</v>
      </c>
      <c r="D28" s="18" t="s">
        <v>1591</v>
      </c>
      <c r="E28" s="19" t="s">
        <v>1592</v>
      </c>
      <c r="F28" s="20" t="s">
        <v>1930</v>
      </c>
      <c r="G28" s="20">
        <v>20</v>
      </c>
      <c r="H28" s="20">
        <f>IF(Tabla3[[#This Row],[Precio]]&gt;=1001,Tabla3[[#This Row],[Precio]]-(Tabla3[[#This Row],[Precio]]*2.5%),IF(Tabla3[[#This Row],[Precio]]&gt;=251,Tabla3[[#This Row],[Precio]]-(Tabla3[[#This Row],[Precio]]*2%),IF(Tabla3[[#This Row],[Precio]]&gt;=50,Tabla3[[#This Row],[Precio]]-(Tabla3[[#This Row],[Precio]]*0.5%),Tabla3[[#This Row],[Precio]])))</f>
        <v>20</v>
      </c>
      <c r="I28" s="21" t="str">
        <f>HYPERLINK(CONCATENATE("http://www.mercadopublico.cl/TiendaFicha/Ficha?idProducto=",Tabla3[[#This Row],[ID]]))</f>
        <v>http://www.mercadopublico.cl/TiendaFicha/Ficha?idProducto=1390520</v>
      </c>
      <c r="J28" s="22" t="str">
        <f>HYPERLINK(Tabla3[[#This Row],[Link1]],"Link")</f>
        <v>Link</v>
      </c>
    </row>
    <row r="29" spans="1:10" ht="48" customHeight="1" x14ac:dyDescent="0.25">
      <c r="A29" s="18">
        <v>1390522</v>
      </c>
      <c r="B29" s="18" t="s">
        <v>166</v>
      </c>
      <c r="C29" s="18" t="s">
        <v>11</v>
      </c>
      <c r="D29" s="18" t="s">
        <v>1593</v>
      </c>
      <c r="E29" s="19" t="s">
        <v>1594</v>
      </c>
      <c r="F29" s="20" t="s">
        <v>1931</v>
      </c>
      <c r="G29" s="20">
        <v>37.65</v>
      </c>
      <c r="H29" s="20">
        <f>IF(Tabla3[[#This Row],[Precio]]&gt;=1001,Tabla3[[#This Row],[Precio]]-(Tabla3[[#This Row],[Precio]]*2.5%),IF(Tabla3[[#This Row],[Precio]]&gt;=251,Tabla3[[#This Row],[Precio]]-(Tabla3[[#This Row],[Precio]]*2%),IF(Tabla3[[#This Row],[Precio]]&gt;=50,Tabla3[[#This Row],[Precio]]-(Tabla3[[#This Row],[Precio]]*0.5%),Tabla3[[#This Row],[Precio]])))</f>
        <v>37.65</v>
      </c>
      <c r="I29" s="21" t="str">
        <f>HYPERLINK(CONCATENATE("http://www.mercadopublico.cl/TiendaFicha/Ficha?idProducto=",Tabla3[[#This Row],[ID]]))</f>
        <v>http://www.mercadopublico.cl/TiendaFicha/Ficha?idProducto=1390522</v>
      </c>
      <c r="J29" s="22" t="str">
        <f>HYPERLINK(Tabla3[[#This Row],[Link1]],"Link")</f>
        <v>Link</v>
      </c>
    </row>
    <row r="30" spans="1:10" ht="48" customHeight="1" x14ac:dyDescent="0.25">
      <c r="A30" s="18">
        <v>1323232</v>
      </c>
      <c r="B30" s="18" t="s">
        <v>166</v>
      </c>
      <c r="C30" s="18" t="s">
        <v>25</v>
      </c>
      <c r="D30" s="18" t="s">
        <v>283</v>
      </c>
      <c r="E30" s="19" t="s">
        <v>1111</v>
      </c>
      <c r="F30" s="20" t="s">
        <v>284</v>
      </c>
      <c r="G30" s="20">
        <v>260</v>
      </c>
      <c r="H30" s="20">
        <f>IF(Tabla3[[#This Row],[Precio]]&gt;=1001,Tabla3[[#This Row],[Precio]]-(Tabla3[[#This Row],[Precio]]*2.5%),IF(Tabla3[[#This Row],[Precio]]&gt;=251,Tabla3[[#This Row],[Precio]]-(Tabla3[[#This Row],[Precio]]*2%),IF(Tabla3[[#This Row],[Precio]]&gt;=50,Tabla3[[#This Row],[Precio]]-(Tabla3[[#This Row],[Precio]]*0.5%),Tabla3[[#This Row],[Precio]])))</f>
        <v>254.8</v>
      </c>
      <c r="I30" s="21" t="str">
        <f>HYPERLINK(CONCATENATE("http://www.mercadopublico.cl/TiendaFicha/Ficha?idProducto=",Tabla3[[#This Row],[ID]]))</f>
        <v>http://www.mercadopublico.cl/TiendaFicha/Ficha?idProducto=1323232</v>
      </c>
      <c r="J30" s="22" t="str">
        <f>HYPERLINK(Tabla3[[#This Row],[Link1]],"Link")</f>
        <v>Link</v>
      </c>
    </row>
    <row r="31" spans="1:10" ht="48" customHeight="1" x14ac:dyDescent="0.25">
      <c r="A31" s="18">
        <v>1331539</v>
      </c>
      <c r="B31" s="18" t="s">
        <v>166</v>
      </c>
      <c r="C31" s="18" t="s">
        <v>25</v>
      </c>
      <c r="D31" s="18" t="s">
        <v>243</v>
      </c>
      <c r="E31" s="19" t="s">
        <v>1102</v>
      </c>
      <c r="F31" s="20" t="s">
        <v>244</v>
      </c>
      <c r="G31" s="20">
        <v>9.3000000000000007</v>
      </c>
      <c r="H31" s="20">
        <f>IF(Tabla3[[#This Row],[Precio]]&gt;=1001,Tabla3[[#This Row],[Precio]]-(Tabla3[[#This Row],[Precio]]*2.5%),IF(Tabla3[[#This Row],[Precio]]&gt;=251,Tabla3[[#This Row],[Precio]]-(Tabla3[[#This Row],[Precio]]*2%),IF(Tabla3[[#This Row],[Precio]]&gt;=50,Tabla3[[#This Row],[Precio]]-(Tabla3[[#This Row],[Precio]]*0.5%),Tabla3[[#This Row],[Precio]])))</f>
        <v>9.3000000000000007</v>
      </c>
      <c r="I31" s="21" t="str">
        <f>HYPERLINK(CONCATENATE("http://www.mercadopublico.cl/TiendaFicha/Ficha?idProducto=",Tabla3[[#This Row],[ID]]))</f>
        <v>http://www.mercadopublico.cl/TiendaFicha/Ficha?idProducto=1331539</v>
      </c>
      <c r="J31" s="22" t="str">
        <f>HYPERLINK(Tabla3[[#This Row],[Link1]],"Link")</f>
        <v>Link</v>
      </c>
    </row>
    <row r="32" spans="1:10" ht="48" customHeight="1" x14ac:dyDescent="0.25">
      <c r="A32" s="18">
        <v>1331543</v>
      </c>
      <c r="B32" s="18" t="s">
        <v>166</v>
      </c>
      <c r="C32" s="18" t="s">
        <v>25</v>
      </c>
      <c r="D32" s="18" t="s">
        <v>247</v>
      </c>
      <c r="E32" s="19" t="s">
        <v>1103</v>
      </c>
      <c r="F32" s="20" t="s">
        <v>248</v>
      </c>
      <c r="G32" s="20">
        <v>9.3000000000000007</v>
      </c>
      <c r="H32" s="20">
        <f>IF(Tabla3[[#This Row],[Precio]]&gt;=1001,Tabla3[[#This Row],[Precio]]-(Tabla3[[#This Row],[Precio]]*2.5%),IF(Tabla3[[#This Row],[Precio]]&gt;=251,Tabla3[[#This Row],[Precio]]-(Tabla3[[#This Row],[Precio]]*2%),IF(Tabla3[[#This Row],[Precio]]&gt;=50,Tabla3[[#This Row],[Precio]]-(Tabla3[[#This Row],[Precio]]*0.5%),Tabla3[[#This Row],[Precio]])))</f>
        <v>9.3000000000000007</v>
      </c>
      <c r="I32" s="21" t="str">
        <f>HYPERLINK(CONCATENATE("http://www.mercadopublico.cl/TiendaFicha/Ficha?idProducto=",Tabla3[[#This Row],[ID]]))</f>
        <v>http://www.mercadopublico.cl/TiendaFicha/Ficha?idProducto=1331543</v>
      </c>
      <c r="J32" s="22" t="str">
        <f>HYPERLINK(Tabla3[[#This Row],[Link1]],"Link")</f>
        <v>Link</v>
      </c>
    </row>
    <row r="33" spans="1:10" ht="48" customHeight="1" x14ac:dyDescent="0.25">
      <c r="A33" s="18">
        <v>1331544</v>
      </c>
      <c r="B33" s="18" t="s">
        <v>166</v>
      </c>
      <c r="C33" s="18" t="s">
        <v>25</v>
      </c>
      <c r="D33" s="18" t="s">
        <v>245</v>
      </c>
      <c r="E33" s="19" t="s">
        <v>1104</v>
      </c>
      <c r="F33" s="20" t="s">
        <v>246</v>
      </c>
      <c r="G33" s="20">
        <v>9.3000000000000007</v>
      </c>
      <c r="H33" s="20">
        <f>IF(Tabla3[[#This Row],[Precio]]&gt;=1001,Tabla3[[#This Row],[Precio]]-(Tabla3[[#This Row],[Precio]]*2.5%),IF(Tabla3[[#This Row],[Precio]]&gt;=251,Tabla3[[#This Row],[Precio]]-(Tabla3[[#This Row],[Precio]]*2%),IF(Tabla3[[#This Row],[Precio]]&gt;=50,Tabla3[[#This Row],[Precio]]-(Tabla3[[#This Row],[Precio]]*0.5%),Tabla3[[#This Row],[Precio]])))</f>
        <v>9.3000000000000007</v>
      </c>
      <c r="I33" s="21" t="str">
        <f>HYPERLINK(CONCATENATE("http://www.mercadopublico.cl/TiendaFicha/Ficha?idProducto=",Tabla3[[#This Row],[ID]]))</f>
        <v>http://www.mercadopublico.cl/TiendaFicha/Ficha?idProducto=1331544</v>
      </c>
      <c r="J33" s="22" t="str">
        <f>HYPERLINK(Tabla3[[#This Row],[Link1]],"Link")</f>
        <v>Link</v>
      </c>
    </row>
    <row r="34" spans="1:10" ht="48" customHeight="1" x14ac:dyDescent="0.25">
      <c r="A34" s="18">
        <v>1331547</v>
      </c>
      <c r="B34" s="18" t="s">
        <v>166</v>
      </c>
      <c r="C34" s="18" t="s">
        <v>25</v>
      </c>
      <c r="D34" s="18" t="s">
        <v>249</v>
      </c>
      <c r="E34" s="19" t="s">
        <v>1105</v>
      </c>
      <c r="F34" s="20" t="s">
        <v>250</v>
      </c>
      <c r="G34" s="20">
        <v>9.3000000000000007</v>
      </c>
      <c r="H34" s="20">
        <f>IF(Tabla3[[#This Row],[Precio]]&gt;=1001,Tabla3[[#This Row],[Precio]]-(Tabla3[[#This Row],[Precio]]*2.5%),IF(Tabla3[[#This Row],[Precio]]&gt;=251,Tabla3[[#This Row],[Precio]]-(Tabla3[[#This Row],[Precio]]*2%),IF(Tabla3[[#This Row],[Precio]]&gt;=50,Tabla3[[#This Row],[Precio]]-(Tabla3[[#This Row],[Precio]]*0.5%),Tabla3[[#This Row],[Precio]])))</f>
        <v>9.3000000000000007</v>
      </c>
      <c r="I34" s="21" t="str">
        <f>HYPERLINK(CONCATENATE("http://www.mercadopublico.cl/TiendaFicha/Ficha?idProducto=",Tabla3[[#This Row],[ID]]))</f>
        <v>http://www.mercadopublico.cl/TiendaFicha/Ficha?idProducto=1331547</v>
      </c>
      <c r="J34" s="22" t="str">
        <f>HYPERLINK(Tabla3[[#This Row],[Link1]],"Link")</f>
        <v>Link</v>
      </c>
    </row>
    <row r="35" spans="1:10" ht="48" customHeight="1" x14ac:dyDescent="0.25">
      <c r="A35" s="18">
        <v>1322263</v>
      </c>
      <c r="B35" s="18" t="s">
        <v>166</v>
      </c>
      <c r="C35" s="18" t="s">
        <v>25</v>
      </c>
      <c r="D35" s="18" t="s">
        <v>267</v>
      </c>
      <c r="E35" s="19" t="s">
        <v>1112</v>
      </c>
      <c r="F35" s="20" t="s">
        <v>268</v>
      </c>
      <c r="G35" s="20">
        <v>156</v>
      </c>
      <c r="H35" s="20">
        <f>IF(Tabla3[[#This Row],[Precio]]&gt;=1001,Tabla3[[#This Row],[Precio]]-(Tabla3[[#This Row],[Precio]]*2.5%),IF(Tabla3[[#This Row],[Precio]]&gt;=251,Tabla3[[#This Row],[Precio]]-(Tabla3[[#This Row],[Precio]]*2%),IF(Tabla3[[#This Row],[Precio]]&gt;=50,Tabla3[[#This Row],[Precio]]-(Tabla3[[#This Row],[Precio]]*0.5%),Tabla3[[#This Row],[Precio]])))</f>
        <v>155.22</v>
      </c>
      <c r="I35" s="21" t="str">
        <f>HYPERLINK(CONCATENATE("http://www.mercadopublico.cl/TiendaFicha/Ficha?idProducto=",Tabla3[[#This Row],[ID]]))</f>
        <v>http://www.mercadopublico.cl/TiendaFicha/Ficha?idProducto=1322263</v>
      </c>
      <c r="J35" s="22" t="str">
        <f>HYPERLINK(Tabla3[[#This Row],[Link1]],"Link")</f>
        <v>Link</v>
      </c>
    </row>
    <row r="36" spans="1:10" ht="48" customHeight="1" x14ac:dyDescent="0.25">
      <c r="A36" s="18">
        <v>1322271</v>
      </c>
      <c r="B36" s="18" t="s">
        <v>166</v>
      </c>
      <c r="C36" s="18" t="s">
        <v>25</v>
      </c>
      <c r="D36" s="18" t="s">
        <v>269</v>
      </c>
      <c r="E36" s="19" t="s">
        <v>1113</v>
      </c>
      <c r="F36" s="20" t="s">
        <v>270</v>
      </c>
      <c r="G36" s="20">
        <v>156</v>
      </c>
      <c r="H36" s="20">
        <f>IF(Tabla3[[#This Row],[Precio]]&gt;=1001,Tabla3[[#This Row],[Precio]]-(Tabla3[[#This Row],[Precio]]*2.5%),IF(Tabla3[[#This Row],[Precio]]&gt;=251,Tabla3[[#This Row],[Precio]]-(Tabla3[[#This Row],[Precio]]*2%),IF(Tabla3[[#This Row],[Precio]]&gt;=50,Tabla3[[#This Row],[Precio]]-(Tabla3[[#This Row],[Precio]]*0.5%),Tabla3[[#This Row],[Precio]])))</f>
        <v>155.22</v>
      </c>
      <c r="I36" s="21" t="str">
        <f>HYPERLINK(CONCATENATE("http://www.mercadopublico.cl/TiendaFicha/Ficha?idProducto=",Tabla3[[#This Row],[ID]]))</f>
        <v>http://www.mercadopublico.cl/TiendaFicha/Ficha?idProducto=1322271</v>
      </c>
      <c r="J36" s="22" t="str">
        <f>HYPERLINK(Tabla3[[#This Row],[Link1]],"Link")</f>
        <v>Link</v>
      </c>
    </row>
    <row r="37" spans="1:10" ht="48" customHeight="1" x14ac:dyDescent="0.25">
      <c r="A37" s="18">
        <v>1322413</v>
      </c>
      <c r="B37" s="18" t="s">
        <v>166</v>
      </c>
      <c r="C37" s="18" t="s">
        <v>25</v>
      </c>
      <c r="D37" s="18" t="s">
        <v>271</v>
      </c>
      <c r="E37" s="19" t="s">
        <v>1114</v>
      </c>
      <c r="F37" s="20" t="s">
        <v>272</v>
      </c>
      <c r="G37" s="20">
        <v>156</v>
      </c>
      <c r="H37" s="20">
        <f>IF(Tabla3[[#This Row],[Precio]]&gt;=1001,Tabla3[[#This Row],[Precio]]-(Tabla3[[#This Row],[Precio]]*2.5%),IF(Tabla3[[#This Row],[Precio]]&gt;=251,Tabla3[[#This Row],[Precio]]-(Tabla3[[#This Row],[Precio]]*2%),IF(Tabla3[[#This Row],[Precio]]&gt;=50,Tabla3[[#This Row],[Precio]]-(Tabla3[[#This Row],[Precio]]*0.5%),Tabla3[[#This Row],[Precio]])))</f>
        <v>155.22</v>
      </c>
      <c r="I37" s="21" t="str">
        <f>HYPERLINK(CONCATENATE("http://www.mercadopublico.cl/TiendaFicha/Ficha?idProducto=",Tabla3[[#This Row],[ID]]))</f>
        <v>http://www.mercadopublico.cl/TiendaFicha/Ficha?idProducto=1322413</v>
      </c>
      <c r="J37" s="22" t="str">
        <f>HYPERLINK(Tabla3[[#This Row],[Link1]],"Link")</f>
        <v>Link</v>
      </c>
    </row>
    <row r="38" spans="1:10" ht="48" customHeight="1" x14ac:dyDescent="0.25">
      <c r="A38" s="18">
        <v>1322415</v>
      </c>
      <c r="B38" s="18" t="s">
        <v>166</v>
      </c>
      <c r="C38" s="18" t="s">
        <v>25</v>
      </c>
      <c r="D38" s="18" t="s">
        <v>273</v>
      </c>
      <c r="E38" s="19" t="s">
        <v>1115</v>
      </c>
      <c r="F38" s="20" t="s">
        <v>274</v>
      </c>
      <c r="G38" s="20">
        <v>156</v>
      </c>
      <c r="H38" s="20">
        <f>IF(Tabla3[[#This Row],[Precio]]&gt;=1001,Tabla3[[#This Row],[Precio]]-(Tabla3[[#This Row],[Precio]]*2.5%),IF(Tabla3[[#This Row],[Precio]]&gt;=251,Tabla3[[#This Row],[Precio]]-(Tabla3[[#This Row],[Precio]]*2%),IF(Tabla3[[#This Row],[Precio]]&gt;=50,Tabla3[[#This Row],[Precio]]-(Tabla3[[#This Row],[Precio]]*0.5%),Tabla3[[#This Row],[Precio]])))</f>
        <v>155.22</v>
      </c>
      <c r="I38" s="21" t="str">
        <f>HYPERLINK(CONCATENATE("http://www.mercadopublico.cl/TiendaFicha/Ficha?idProducto=",Tabla3[[#This Row],[ID]]))</f>
        <v>http://www.mercadopublico.cl/TiendaFicha/Ficha?idProducto=1322415</v>
      </c>
      <c r="J38" s="22" t="str">
        <f>HYPERLINK(Tabla3[[#This Row],[Link1]],"Link")</f>
        <v>Link</v>
      </c>
    </row>
    <row r="39" spans="1:10" ht="48" customHeight="1" x14ac:dyDescent="0.25">
      <c r="A39" s="18">
        <v>1322417</v>
      </c>
      <c r="B39" s="18" t="s">
        <v>166</v>
      </c>
      <c r="C39" s="18" t="s">
        <v>25</v>
      </c>
      <c r="D39" s="18" t="s">
        <v>275</v>
      </c>
      <c r="E39" s="19" t="s">
        <v>1116</v>
      </c>
      <c r="F39" s="20" t="s">
        <v>276</v>
      </c>
      <c r="G39" s="20">
        <v>260</v>
      </c>
      <c r="H39" s="20">
        <f>IF(Tabla3[[#This Row],[Precio]]&gt;=1001,Tabla3[[#This Row],[Precio]]-(Tabla3[[#This Row],[Precio]]*2.5%),IF(Tabla3[[#This Row],[Precio]]&gt;=251,Tabla3[[#This Row],[Precio]]-(Tabla3[[#This Row],[Precio]]*2%),IF(Tabla3[[#This Row],[Precio]]&gt;=50,Tabla3[[#This Row],[Precio]]-(Tabla3[[#This Row],[Precio]]*0.5%),Tabla3[[#This Row],[Precio]])))</f>
        <v>254.8</v>
      </c>
      <c r="I39" s="21" t="str">
        <f>HYPERLINK(CONCATENATE("http://www.mercadopublico.cl/TiendaFicha/Ficha?idProducto=",Tabla3[[#This Row],[ID]]))</f>
        <v>http://www.mercadopublico.cl/TiendaFicha/Ficha?idProducto=1322417</v>
      </c>
      <c r="J39" s="22" t="str">
        <f>HYPERLINK(Tabla3[[#This Row],[Link1]],"Link")</f>
        <v>Link</v>
      </c>
    </row>
    <row r="40" spans="1:10" ht="48" customHeight="1" x14ac:dyDescent="0.25">
      <c r="A40" s="18">
        <v>1322418</v>
      </c>
      <c r="B40" s="18" t="s">
        <v>166</v>
      </c>
      <c r="C40" s="18" t="s">
        <v>25</v>
      </c>
      <c r="D40" s="18" t="s">
        <v>277</v>
      </c>
      <c r="E40" s="19" t="s">
        <v>1117</v>
      </c>
      <c r="F40" s="20" t="s">
        <v>278</v>
      </c>
      <c r="G40" s="20">
        <v>260</v>
      </c>
      <c r="H40" s="20">
        <f>IF(Tabla3[[#This Row],[Precio]]&gt;=1001,Tabla3[[#This Row],[Precio]]-(Tabla3[[#This Row],[Precio]]*2.5%),IF(Tabla3[[#This Row],[Precio]]&gt;=251,Tabla3[[#This Row],[Precio]]-(Tabla3[[#This Row],[Precio]]*2%),IF(Tabla3[[#This Row],[Precio]]&gt;=50,Tabla3[[#This Row],[Precio]]-(Tabla3[[#This Row],[Precio]]*0.5%),Tabla3[[#This Row],[Precio]])))</f>
        <v>254.8</v>
      </c>
      <c r="I40" s="21" t="str">
        <f>HYPERLINK(CONCATENATE("http://www.mercadopublico.cl/TiendaFicha/Ficha?idProducto=",Tabla3[[#This Row],[ID]]))</f>
        <v>http://www.mercadopublico.cl/TiendaFicha/Ficha?idProducto=1322418</v>
      </c>
      <c r="J40" s="22" t="str">
        <f>HYPERLINK(Tabla3[[#This Row],[Link1]],"Link")</f>
        <v>Link</v>
      </c>
    </row>
    <row r="41" spans="1:10" ht="48" customHeight="1" x14ac:dyDescent="0.25">
      <c r="A41" s="18">
        <v>1322419</v>
      </c>
      <c r="B41" s="18" t="s">
        <v>166</v>
      </c>
      <c r="C41" s="18" t="s">
        <v>25</v>
      </c>
      <c r="D41" s="18" t="s">
        <v>279</v>
      </c>
      <c r="E41" s="19" t="s">
        <v>1118</v>
      </c>
      <c r="F41" s="20" t="s">
        <v>280</v>
      </c>
      <c r="G41" s="20">
        <v>260</v>
      </c>
      <c r="H41" s="20">
        <f>IF(Tabla3[[#This Row],[Precio]]&gt;=1001,Tabla3[[#This Row],[Precio]]-(Tabla3[[#This Row],[Precio]]*2.5%),IF(Tabla3[[#This Row],[Precio]]&gt;=251,Tabla3[[#This Row],[Precio]]-(Tabla3[[#This Row],[Precio]]*2%),IF(Tabla3[[#This Row],[Precio]]&gt;=50,Tabla3[[#This Row],[Precio]]-(Tabla3[[#This Row],[Precio]]*0.5%),Tabla3[[#This Row],[Precio]])))</f>
        <v>254.8</v>
      </c>
      <c r="I41" s="21" t="str">
        <f>HYPERLINK(CONCATENATE("http://www.mercadopublico.cl/TiendaFicha/Ficha?idProducto=",Tabla3[[#This Row],[ID]]))</f>
        <v>http://www.mercadopublico.cl/TiendaFicha/Ficha?idProducto=1322419</v>
      </c>
      <c r="J41" s="22" t="str">
        <f>HYPERLINK(Tabla3[[#This Row],[Link1]],"Link")</f>
        <v>Link</v>
      </c>
    </row>
    <row r="42" spans="1:10" ht="48" customHeight="1" x14ac:dyDescent="0.25">
      <c r="A42" s="18">
        <v>1322420</v>
      </c>
      <c r="B42" s="18" t="s">
        <v>166</v>
      </c>
      <c r="C42" s="18" t="s">
        <v>25</v>
      </c>
      <c r="D42" s="18" t="s">
        <v>281</v>
      </c>
      <c r="E42" s="19" t="s">
        <v>1119</v>
      </c>
      <c r="F42" s="20" t="s">
        <v>282</v>
      </c>
      <c r="G42" s="20">
        <v>260</v>
      </c>
      <c r="H42" s="20">
        <f>IF(Tabla3[[#This Row],[Precio]]&gt;=1001,Tabla3[[#This Row],[Precio]]-(Tabla3[[#This Row],[Precio]]*2.5%),IF(Tabla3[[#This Row],[Precio]]&gt;=251,Tabla3[[#This Row],[Precio]]-(Tabla3[[#This Row],[Precio]]*2%),IF(Tabla3[[#This Row],[Precio]]&gt;=50,Tabla3[[#This Row],[Precio]]-(Tabla3[[#This Row],[Precio]]*0.5%),Tabla3[[#This Row],[Precio]])))</f>
        <v>254.8</v>
      </c>
      <c r="I42" s="21" t="str">
        <f>HYPERLINK(CONCATENATE("http://www.mercadopublico.cl/TiendaFicha/Ficha?idProducto=",Tabla3[[#This Row],[ID]]))</f>
        <v>http://www.mercadopublico.cl/TiendaFicha/Ficha?idProducto=1322420</v>
      </c>
      <c r="J42" s="22" t="str">
        <f>HYPERLINK(Tabla3[[#This Row],[Link1]],"Link")</f>
        <v>Link</v>
      </c>
    </row>
    <row r="43" spans="1:10" ht="48" customHeight="1" x14ac:dyDescent="0.25">
      <c r="A43" s="18">
        <v>1334231</v>
      </c>
      <c r="B43" s="18" t="s">
        <v>166</v>
      </c>
      <c r="C43" s="18" t="s">
        <v>25</v>
      </c>
      <c r="D43" s="18" t="s">
        <v>253</v>
      </c>
      <c r="E43" s="19" t="s">
        <v>1106</v>
      </c>
      <c r="F43" s="20" t="s">
        <v>254</v>
      </c>
      <c r="G43" s="20">
        <v>88.23</v>
      </c>
      <c r="H43" s="20">
        <f>IF(Tabla3[[#This Row],[Precio]]&gt;=1001,Tabla3[[#This Row],[Precio]]-(Tabla3[[#This Row],[Precio]]*2.5%),IF(Tabla3[[#This Row],[Precio]]&gt;=251,Tabla3[[#This Row],[Precio]]-(Tabla3[[#This Row],[Precio]]*2%),IF(Tabla3[[#This Row],[Precio]]&gt;=50,Tabla3[[#This Row],[Precio]]-(Tabla3[[#This Row],[Precio]]*0.5%),Tabla3[[#This Row],[Precio]])))</f>
        <v>87.788850000000011</v>
      </c>
      <c r="I43" s="21" t="str">
        <f>HYPERLINK(CONCATENATE("http://www.mercadopublico.cl/TiendaFicha/Ficha?idProducto=",Tabla3[[#This Row],[ID]]))</f>
        <v>http://www.mercadopublico.cl/TiendaFicha/Ficha?idProducto=1334231</v>
      </c>
      <c r="J43" s="22" t="str">
        <f>HYPERLINK(Tabla3[[#This Row],[Link1]],"Link")</f>
        <v>Link</v>
      </c>
    </row>
    <row r="44" spans="1:10" ht="48" customHeight="1" x14ac:dyDescent="0.25">
      <c r="A44" s="18">
        <v>1334232</v>
      </c>
      <c r="B44" s="18" t="s">
        <v>166</v>
      </c>
      <c r="C44" s="18" t="s">
        <v>25</v>
      </c>
      <c r="D44" s="18" t="s">
        <v>255</v>
      </c>
      <c r="E44" s="19" t="s">
        <v>1107</v>
      </c>
      <c r="F44" s="20" t="s">
        <v>256</v>
      </c>
      <c r="G44" s="20">
        <v>88.23</v>
      </c>
      <c r="H44" s="20">
        <f>IF(Tabla3[[#This Row],[Precio]]&gt;=1001,Tabla3[[#This Row],[Precio]]-(Tabla3[[#This Row],[Precio]]*2.5%),IF(Tabla3[[#This Row],[Precio]]&gt;=251,Tabla3[[#This Row],[Precio]]-(Tabla3[[#This Row],[Precio]]*2%),IF(Tabla3[[#This Row],[Precio]]&gt;=50,Tabla3[[#This Row],[Precio]]-(Tabla3[[#This Row],[Precio]]*0.5%),Tabla3[[#This Row],[Precio]])))</f>
        <v>87.788850000000011</v>
      </c>
      <c r="I44" s="21" t="str">
        <f>HYPERLINK(CONCATENATE("http://www.mercadopublico.cl/TiendaFicha/Ficha?idProducto=",Tabla3[[#This Row],[ID]]))</f>
        <v>http://www.mercadopublico.cl/TiendaFicha/Ficha?idProducto=1334232</v>
      </c>
      <c r="J44" s="22" t="str">
        <f>HYPERLINK(Tabla3[[#This Row],[Link1]],"Link")</f>
        <v>Link</v>
      </c>
    </row>
    <row r="45" spans="1:10" ht="48" customHeight="1" x14ac:dyDescent="0.25">
      <c r="A45" s="18">
        <v>1334233</v>
      </c>
      <c r="B45" s="18" t="s">
        <v>166</v>
      </c>
      <c r="C45" s="18" t="s">
        <v>25</v>
      </c>
      <c r="D45" s="18" t="s">
        <v>257</v>
      </c>
      <c r="E45" s="19" t="s">
        <v>1108</v>
      </c>
      <c r="F45" s="20" t="s">
        <v>258</v>
      </c>
      <c r="G45" s="20">
        <v>88.23</v>
      </c>
      <c r="H45" s="20">
        <f>IF(Tabla3[[#This Row],[Precio]]&gt;=1001,Tabla3[[#This Row],[Precio]]-(Tabla3[[#This Row],[Precio]]*2.5%),IF(Tabla3[[#This Row],[Precio]]&gt;=251,Tabla3[[#This Row],[Precio]]-(Tabla3[[#This Row],[Precio]]*2%),IF(Tabla3[[#This Row],[Precio]]&gt;=50,Tabla3[[#This Row],[Precio]]-(Tabla3[[#This Row],[Precio]]*0.5%),Tabla3[[#This Row],[Precio]])))</f>
        <v>87.788850000000011</v>
      </c>
      <c r="I45" s="21" t="str">
        <f>HYPERLINK(CONCATENATE("http://www.mercadopublico.cl/TiendaFicha/Ficha?idProducto=",Tabla3[[#This Row],[ID]]))</f>
        <v>http://www.mercadopublico.cl/TiendaFicha/Ficha?idProducto=1334233</v>
      </c>
      <c r="J45" s="22" t="str">
        <f>HYPERLINK(Tabla3[[#This Row],[Link1]],"Link")</f>
        <v>Link</v>
      </c>
    </row>
    <row r="46" spans="1:10" ht="48" customHeight="1" x14ac:dyDescent="0.25">
      <c r="A46" s="18">
        <v>1334234</v>
      </c>
      <c r="B46" s="18" t="s">
        <v>166</v>
      </c>
      <c r="C46" s="18" t="s">
        <v>25</v>
      </c>
      <c r="D46" s="18" t="s">
        <v>261</v>
      </c>
      <c r="E46" s="19" t="s">
        <v>1109</v>
      </c>
      <c r="F46" s="20" t="s">
        <v>262</v>
      </c>
      <c r="G46" s="20">
        <v>88.23</v>
      </c>
      <c r="H46" s="20">
        <f>IF(Tabla3[[#This Row],[Precio]]&gt;=1001,Tabla3[[#This Row],[Precio]]-(Tabla3[[#This Row],[Precio]]*2.5%),IF(Tabla3[[#This Row],[Precio]]&gt;=251,Tabla3[[#This Row],[Precio]]-(Tabla3[[#This Row],[Precio]]*2%),IF(Tabla3[[#This Row],[Precio]]&gt;=50,Tabla3[[#This Row],[Precio]]-(Tabla3[[#This Row],[Precio]]*0.5%),Tabla3[[#This Row],[Precio]])))</f>
        <v>87.788850000000011</v>
      </c>
      <c r="I46" s="21" t="str">
        <f>HYPERLINK(CONCATENATE("http://www.mercadopublico.cl/TiendaFicha/Ficha?idProducto=",Tabla3[[#This Row],[ID]]))</f>
        <v>http://www.mercadopublico.cl/TiendaFicha/Ficha?idProducto=1334234</v>
      </c>
      <c r="J46" s="22" t="str">
        <f>HYPERLINK(Tabla3[[#This Row],[Link1]],"Link")</f>
        <v>Link</v>
      </c>
    </row>
    <row r="47" spans="1:10" ht="48" customHeight="1" x14ac:dyDescent="0.25">
      <c r="A47" s="18">
        <v>1334241</v>
      </c>
      <c r="B47" s="18" t="s">
        <v>166</v>
      </c>
      <c r="C47" s="18" t="s">
        <v>25</v>
      </c>
      <c r="D47" s="18" t="s">
        <v>259</v>
      </c>
      <c r="E47" s="19" t="s">
        <v>1110</v>
      </c>
      <c r="F47" s="20" t="s">
        <v>260</v>
      </c>
      <c r="G47" s="20">
        <v>88.23</v>
      </c>
      <c r="H47" s="20">
        <f>IF(Tabla3[[#This Row],[Precio]]&gt;=1001,Tabla3[[#This Row],[Precio]]-(Tabla3[[#This Row],[Precio]]*2.5%),IF(Tabla3[[#This Row],[Precio]]&gt;=251,Tabla3[[#This Row],[Precio]]-(Tabla3[[#This Row],[Precio]]*2%),IF(Tabla3[[#This Row],[Precio]]&gt;=50,Tabla3[[#This Row],[Precio]]-(Tabla3[[#This Row],[Precio]]*0.5%),Tabla3[[#This Row],[Precio]])))</f>
        <v>87.788850000000011</v>
      </c>
      <c r="I47" s="21" t="str">
        <f>HYPERLINK(CONCATENATE("http://www.mercadopublico.cl/TiendaFicha/Ficha?idProducto=",Tabla3[[#This Row],[ID]]))</f>
        <v>http://www.mercadopublico.cl/TiendaFicha/Ficha?idProducto=1334241</v>
      </c>
      <c r="J47" s="22" t="str">
        <f>HYPERLINK(Tabla3[[#This Row],[Link1]],"Link")</f>
        <v>Link</v>
      </c>
    </row>
    <row r="48" spans="1:10" ht="48" customHeight="1" x14ac:dyDescent="0.25">
      <c r="A48" s="18">
        <v>1361192</v>
      </c>
      <c r="B48" s="18" t="s">
        <v>166</v>
      </c>
      <c r="C48" s="18" t="s">
        <v>25</v>
      </c>
      <c r="D48" s="18" t="s">
        <v>265</v>
      </c>
      <c r="E48" s="19" t="s">
        <v>1098</v>
      </c>
      <c r="F48" s="20" t="s">
        <v>266</v>
      </c>
      <c r="G48" s="20">
        <v>164</v>
      </c>
      <c r="H48" s="20">
        <f>IF(Tabla3[[#This Row],[Precio]]&gt;=1001,Tabla3[[#This Row],[Precio]]-(Tabla3[[#This Row],[Precio]]*2.5%),IF(Tabla3[[#This Row],[Precio]]&gt;=251,Tabla3[[#This Row],[Precio]]-(Tabla3[[#This Row],[Precio]]*2%),IF(Tabla3[[#This Row],[Precio]]&gt;=50,Tabla3[[#This Row],[Precio]]-(Tabla3[[#This Row],[Precio]]*0.5%),Tabla3[[#This Row],[Precio]])))</f>
        <v>163.18</v>
      </c>
      <c r="I48" s="21" t="str">
        <f>HYPERLINK(CONCATENATE("http://www.mercadopublico.cl/TiendaFicha/Ficha?idProducto=",Tabla3[[#This Row],[ID]]))</f>
        <v>http://www.mercadopublico.cl/TiendaFicha/Ficha?idProducto=1361192</v>
      </c>
      <c r="J48" s="22" t="str">
        <f>HYPERLINK(Tabla3[[#This Row],[Link1]],"Link")</f>
        <v>Link</v>
      </c>
    </row>
    <row r="49" spans="1:10" ht="48" customHeight="1" x14ac:dyDescent="0.25">
      <c r="A49" s="18">
        <v>1361205</v>
      </c>
      <c r="B49" s="18" t="s">
        <v>166</v>
      </c>
      <c r="C49" s="18" t="s">
        <v>25</v>
      </c>
      <c r="D49" s="18" t="s">
        <v>263</v>
      </c>
      <c r="E49" s="19" t="s">
        <v>1099</v>
      </c>
      <c r="F49" s="20" t="s">
        <v>264</v>
      </c>
      <c r="G49" s="20">
        <v>164</v>
      </c>
      <c r="H49" s="20">
        <f>IF(Tabla3[[#This Row],[Precio]]&gt;=1001,Tabla3[[#This Row],[Precio]]-(Tabla3[[#This Row],[Precio]]*2.5%),IF(Tabla3[[#This Row],[Precio]]&gt;=251,Tabla3[[#This Row],[Precio]]-(Tabla3[[#This Row],[Precio]]*2%),IF(Tabla3[[#This Row],[Precio]]&gt;=50,Tabla3[[#This Row],[Precio]]-(Tabla3[[#This Row],[Precio]]*0.5%),Tabla3[[#This Row],[Precio]])))</f>
        <v>163.18</v>
      </c>
      <c r="I49" s="21" t="str">
        <f>HYPERLINK(CONCATENATE("http://www.mercadopublico.cl/TiendaFicha/Ficha?idProducto=",Tabla3[[#This Row],[ID]]))</f>
        <v>http://www.mercadopublico.cl/TiendaFicha/Ficha?idProducto=1361205</v>
      </c>
      <c r="J49" s="22" t="str">
        <f>HYPERLINK(Tabla3[[#This Row],[Link1]],"Link")</f>
        <v>Link</v>
      </c>
    </row>
    <row r="50" spans="1:10" ht="48" customHeight="1" x14ac:dyDescent="0.25">
      <c r="A50" s="18">
        <v>1515539</v>
      </c>
      <c r="B50" s="18" t="s">
        <v>166</v>
      </c>
      <c r="C50" s="18" t="s">
        <v>25</v>
      </c>
      <c r="D50" s="18" t="s">
        <v>229</v>
      </c>
      <c r="E50" s="19" t="s">
        <v>1101</v>
      </c>
      <c r="F50" s="20" t="s">
        <v>230</v>
      </c>
      <c r="G50" s="20">
        <v>54</v>
      </c>
      <c r="H50" s="20">
        <f>IF(Tabla3[[#This Row],[Precio]]&gt;=1001,Tabla3[[#This Row],[Precio]]-(Tabla3[[#This Row],[Precio]]*2.5%),IF(Tabla3[[#This Row],[Precio]]&gt;=251,Tabla3[[#This Row],[Precio]]-(Tabla3[[#This Row],[Precio]]*2%),IF(Tabla3[[#This Row],[Precio]]&gt;=50,Tabla3[[#This Row],[Precio]]-(Tabla3[[#This Row],[Precio]]*0.5%),Tabla3[[#This Row],[Precio]])))</f>
        <v>53.73</v>
      </c>
      <c r="I50" s="21" t="str">
        <f>HYPERLINK(CONCATENATE("http://www.mercadopublico.cl/TiendaFicha/Ficha?idProducto=",Tabla3[[#This Row],[ID]]))</f>
        <v>http://www.mercadopublico.cl/TiendaFicha/Ficha?idProducto=1515539</v>
      </c>
      <c r="J50" s="22" t="str">
        <f>HYPERLINK(Tabla3[[#This Row],[Link1]],"Link")</f>
        <v>Link</v>
      </c>
    </row>
    <row r="51" spans="1:10" ht="48" customHeight="1" x14ac:dyDescent="0.25">
      <c r="A51" s="18">
        <v>1515545</v>
      </c>
      <c r="B51" s="18" t="s">
        <v>166</v>
      </c>
      <c r="C51" s="18" t="s">
        <v>25</v>
      </c>
      <c r="D51" s="18" t="s">
        <v>286</v>
      </c>
      <c r="E51" s="19" t="s">
        <v>1100</v>
      </c>
      <c r="F51" s="20" t="s">
        <v>285</v>
      </c>
      <c r="G51" s="20">
        <v>44</v>
      </c>
      <c r="H51" s="20">
        <f>IF(Tabla3[[#This Row],[Precio]]&gt;=1001,Tabla3[[#This Row],[Precio]]-(Tabla3[[#This Row],[Precio]]*2.5%),IF(Tabla3[[#This Row],[Precio]]&gt;=251,Tabla3[[#This Row],[Precio]]-(Tabla3[[#This Row],[Precio]]*2%),IF(Tabla3[[#This Row],[Precio]]&gt;=50,Tabla3[[#This Row],[Precio]]-(Tabla3[[#This Row],[Precio]]*0.5%),Tabla3[[#This Row],[Precio]])))</f>
        <v>44</v>
      </c>
      <c r="I51" s="21" t="str">
        <f>HYPERLINK(CONCATENATE("http://www.mercadopublico.cl/TiendaFicha/Ficha?idProducto=",Tabla3[[#This Row],[ID]]))</f>
        <v>http://www.mercadopublico.cl/TiendaFicha/Ficha?idProducto=1515545</v>
      </c>
      <c r="J51" s="22" t="str">
        <f>HYPERLINK(Tabla3[[#This Row],[Link1]],"Link")</f>
        <v>Link</v>
      </c>
    </row>
    <row r="52" spans="1:10" ht="48" customHeight="1" x14ac:dyDescent="0.25">
      <c r="A52" s="18">
        <v>1520619</v>
      </c>
      <c r="B52" s="18" t="s">
        <v>166</v>
      </c>
      <c r="C52" s="18" t="s">
        <v>25</v>
      </c>
      <c r="D52" s="18" t="s">
        <v>1493</v>
      </c>
      <c r="E52" s="19" t="s">
        <v>1494</v>
      </c>
      <c r="F52" s="20" t="s">
        <v>1495</v>
      </c>
      <c r="G52" s="20">
        <v>17.47</v>
      </c>
      <c r="H52" s="20">
        <f>IF(Tabla3[[#This Row],[Precio]]&gt;=1001,Tabla3[[#This Row],[Precio]]-(Tabla3[[#This Row],[Precio]]*2.5%),IF(Tabla3[[#This Row],[Precio]]&gt;=251,Tabla3[[#This Row],[Precio]]-(Tabla3[[#This Row],[Precio]]*2%),IF(Tabla3[[#This Row],[Precio]]&gt;=50,Tabla3[[#This Row],[Precio]]-(Tabla3[[#This Row],[Precio]]*0.5%),Tabla3[[#This Row],[Precio]])))</f>
        <v>17.47</v>
      </c>
      <c r="I52" s="21" t="str">
        <f>HYPERLINK(CONCATENATE("http://www.mercadopublico.cl/TiendaFicha/Ficha?idProducto=",Tabla3[[#This Row],[ID]]))</f>
        <v>http://www.mercadopublico.cl/TiendaFicha/Ficha?idProducto=1520619</v>
      </c>
      <c r="J52" s="22" t="str">
        <f>HYPERLINK(Tabla3[[#This Row],[Link1]],"Link")</f>
        <v>Link</v>
      </c>
    </row>
    <row r="53" spans="1:10" ht="48" customHeight="1" x14ac:dyDescent="0.25">
      <c r="A53" s="18">
        <v>1541181</v>
      </c>
      <c r="B53" s="18" t="s">
        <v>166</v>
      </c>
      <c r="C53" s="18" t="s">
        <v>25</v>
      </c>
      <c r="D53" s="18" t="s">
        <v>1511</v>
      </c>
      <c r="E53" s="19" t="s">
        <v>1512</v>
      </c>
      <c r="F53" s="20" t="s">
        <v>1513</v>
      </c>
      <c r="G53" s="20">
        <v>17.64</v>
      </c>
      <c r="H53" s="20">
        <f>IF(Tabla3[[#This Row],[Precio]]&gt;=1001,Tabla3[[#This Row],[Precio]]-(Tabla3[[#This Row],[Precio]]*2.5%),IF(Tabla3[[#This Row],[Precio]]&gt;=251,Tabla3[[#This Row],[Precio]]-(Tabla3[[#This Row],[Precio]]*2%),IF(Tabla3[[#This Row],[Precio]]&gt;=50,Tabla3[[#This Row],[Precio]]-(Tabla3[[#This Row],[Precio]]*0.5%),Tabla3[[#This Row],[Precio]])))</f>
        <v>17.64</v>
      </c>
      <c r="I53" s="21" t="str">
        <f>HYPERLINK(CONCATENATE("http://www.mercadopublico.cl/TiendaFicha/Ficha?idProducto=",Tabla3[[#This Row],[ID]]))</f>
        <v>http://www.mercadopublico.cl/TiendaFicha/Ficha?idProducto=1541181</v>
      </c>
      <c r="J53" s="22" t="str">
        <f>HYPERLINK(Tabla3[[#This Row],[Link1]],"Link")</f>
        <v>Link</v>
      </c>
    </row>
    <row r="54" spans="1:10" ht="48" customHeight="1" x14ac:dyDescent="0.25">
      <c r="A54" s="18">
        <v>1541174</v>
      </c>
      <c r="B54" s="18" t="s">
        <v>166</v>
      </c>
      <c r="C54" s="18" t="s">
        <v>25</v>
      </c>
      <c r="D54" s="18" t="s">
        <v>1496</v>
      </c>
      <c r="E54" s="19" t="s">
        <v>1497</v>
      </c>
      <c r="F54" s="20" t="s">
        <v>1498</v>
      </c>
      <c r="G54" s="20">
        <v>17.64</v>
      </c>
      <c r="H54" s="20">
        <f>IF(Tabla3[[#This Row],[Precio]]&gt;=1001,Tabla3[[#This Row],[Precio]]-(Tabla3[[#This Row],[Precio]]*2.5%),IF(Tabla3[[#This Row],[Precio]]&gt;=251,Tabla3[[#This Row],[Precio]]-(Tabla3[[#This Row],[Precio]]*2%),IF(Tabla3[[#This Row],[Precio]]&gt;=50,Tabla3[[#This Row],[Precio]]-(Tabla3[[#This Row],[Precio]]*0.5%),Tabla3[[#This Row],[Precio]])))</f>
        <v>17.64</v>
      </c>
      <c r="I54" s="21" t="str">
        <f>HYPERLINK(CONCATENATE("http://www.mercadopublico.cl/TiendaFicha/Ficha?idProducto=",Tabla3[[#This Row],[ID]]))</f>
        <v>http://www.mercadopublico.cl/TiendaFicha/Ficha?idProducto=1541174</v>
      </c>
      <c r="J54" s="22" t="str">
        <f>HYPERLINK(Tabla3[[#This Row],[Link1]],"Link")</f>
        <v>Link</v>
      </c>
    </row>
    <row r="55" spans="1:10" ht="48" customHeight="1" x14ac:dyDescent="0.25">
      <c r="A55" s="18">
        <v>1541175</v>
      </c>
      <c r="B55" s="18" t="s">
        <v>166</v>
      </c>
      <c r="C55" s="18" t="s">
        <v>25</v>
      </c>
      <c r="D55" s="18" t="s">
        <v>1499</v>
      </c>
      <c r="E55" s="19" t="s">
        <v>1500</v>
      </c>
      <c r="F55" s="20" t="s">
        <v>1501</v>
      </c>
      <c r="G55" s="20">
        <v>17.64</v>
      </c>
      <c r="H55" s="20">
        <f>IF(Tabla3[[#This Row],[Precio]]&gt;=1001,Tabla3[[#This Row],[Precio]]-(Tabla3[[#This Row],[Precio]]*2.5%),IF(Tabla3[[#This Row],[Precio]]&gt;=251,Tabla3[[#This Row],[Precio]]-(Tabla3[[#This Row],[Precio]]*2%),IF(Tabla3[[#This Row],[Precio]]&gt;=50,Tabla3[[#This Row],[Precio]]-(Tabla3[[#This Row],[Precio]]*0.5%),Tabla3[[#This Row],[Precio]])))</f>
        <v>17.64</v>
      </c>
      <c r="I55" s="21" t="str">
        <f>HYPERLINK(CONCATENATE("http://www.mercadopublico.cl/TiendaFicha/Ficha?idProducto=",Tabla3[[#This Row],[ID]]))</f>
        <v>http://www.mercadopublico.cl/TiendaFicha/Ficha?idProducto=1541175</v>
      </c>
      <c r="J55" s="22" t="str">
        <f>HYPERLINK(Tabla3[[#This Row],[Link1]],"Link")</f>
        <v>Link</v>
      </c>
    </row>
    <row r="56" spans="1:10" ht="48" customHeight="1" x14ac:dyDescent="0.25">
      <c r="A56" s="18">
        <v>1541177</v>
      </c>
      <c r="B56" s="18" t="s">
        <v>166</v>
      </c>
      <c r="C56" s="18" t="s">
        <v>25</v>
      </c>
      <c r="D56" s="18" t="s">
        <v>1502</v>
      </c>
      <c r="E56" s="19" t="s">
        <v>1503</v>
      </c>
      <c r="F56" s="20" t="s">
        <v>1504</v>
      </c>
      <c r="G56" s="20">
        <v>18.75</v>
      </c>
      <c r="H56" s="20">
        <f>IF(Tabla3[[#This Row],[Precio]]&gt;=1001,Tabla3[[#This Row],[Precio]]-(Tabla3[[#This Row],[Precio]]*2.5%),IF(Tabla3[[#This Row],[Precio]]&gt;=251,Tabla3[[#This Row],[Precio]]-(Tabla3[[#This Row],[Precio]]*2%),IF(Tabla3[[#This Row],[Precio]]&gt;=50,Tabla3[[#This Row],[Precio]]-(Tabla3[[#This Row],[Precio]]*0.5%),Tabla3[[#This Row],[Precio]])))</f>
        <v>18.75</v>
      </c>
      <c r="I56" s="21" t="str">
        <f>HYPERLINK(CONCATENATE("http://www.mercadopublico.cl/TiendaFicha/Ficha?idProducto=",Tabla3[[#This Row],[ID]]))</f>
        <v>http://www.mercadopublico.cl/TiendaFicha/Ficha?idProducto=1541177</v>
      </c>
      <c r="J56" s="22" t="str">
        <f>HYPERLINK(Tabla3[[#This Row],[Link1]],"Link")</f>
        <v>Link</v>
      </c>
    </row>
    <row r="57" spans="1:10" ht="48" customHeight="1" x14ac:dyDescent="0.25">
      <c r="A57" s="18">
        <v>1541178</v>
      </c>
      <c r="B57" s="18" t="s">
        <v>166</v>
      </c>
      <c r="C57" s="18" t="s">
        <v>25</v>
      </c>
      <c r="D57" s="18" t="s">
        <v>1505</v>
      </c>
      <c r="E57" s="19" t="s">
        <v>1506</v>
      </c>
      <c r="F57" s="20" t="s">
        <v>1507</v>
      </c>
      <c r="G57" s="20">
        <v>17.64</v>
      </c>
      <c r="H57" s="20">
        <f>IF(Tabla3[[#This Row],[Precio]]&gt;=1001,Tabla3[[#This Row],[Precio]]-(Tabla3[[#This Row],[Precio]]*2.5%),IF(Tabla3[[#This Row],[Precio]]&gt;=251,Tabla3[[#This Row],[Precio]]-(Tabla3[[#This Row],[Precio]]*2%),IF(Tabla3[[#This Row],[Precio]]&gt;=50,Tabla3[[#This Row],[Precio]]-(Tabla3[[#This Row],[Precio]]*0.5%),Tabla3[[#This Row],[Precio]])))</f>
        <v>17.64</v>
      </c>
      <c r="I57" s="21" t="str">
        <f>HYPERLINK(CONCATENATE("http://www.mercadopublico.cl/TiendaFicha/Ficha?idProducto=",Tabla3[[#This Row],[ID]]))</f>
        <v>http://www.mercadopublico.cl/TiendaFicha/Ficha?idProducto=1541178</v>
      </c>
      <c r="J57" s="22" t="str">
        <f>HYPERLINK(Tabla3[[#This Row],[Link1]],"Link")</f>
        <v>Link</v>
      </c>
    </row>
    <row r="58" spans="1:10" ht="48" customHeight="1" x14ac:dyDescent="0.25">
      <c r="A58" s="18">
        <v>1541179</v>
      </c>
      <c r="B58" s="18" t="s">
        <v>166</v>
      </c>
      <c r="C58" s="18" t="s">
        <v>25</v>
      </c>
      <c r="D58" s="18" t="s">
        <v>1508</v>
      </c>
      <c r="E58" s="19" t="s">
        <v>1509</v>
      </c>
      <c r="F58" s="20" t="s">
        <v>1510</v>
      </c>
      <c r="G58" s="20">
        <v>17.64</v>
      </c>
      <c r="H58" s="20">
        <f>IF(Tabla3[[#This Row],[Precio]]&gt;=1001,Tabla3[[#This Row],[Precio]]-(Tabla3[[#This Row],[Precio]]*2.5%),IF(Tabla3[[#This Row],[Precio]]&gt;=251,Tabla3[[#This Row],[Precio]]-(Tabla3[[#This Row],[Precio]]*2%),IF(Tabla3[[#This Row],[Precio]]&gt;=50,Tabla3[[#This Row],[Precio]]-(Tabla3[[#This Row],[Precio]]*0.5%),Tabla3[[#This Row],[Precio]])))</f>
        <v>17.64</v>
      </c>
      <c r="I58" s="21" t="str">
        <f>HYPERLINK(CONCATENATE("http://www.mercadopublico.cl/TiendaFicha/Ficha?idProducto=",Tabla3[[#This Row],[ID]]))</f>
        <v>http://www.mercadopublico.cl/TiendaFicha/Ficha?idProducto=1541179</v>
      </c>
      <c r="J58" s="22" t="str">
        <f>HYPERLINK(Tabla3[[#This Row],[Link1]],"Link")</f>
        <v>Link</v>
      </c>
    </row>
    <row r="59" spans="1:10" ht="48" customHeight="1" x14ac:dyDescent="0.25">
      <c r="A59" s="18">
        <v>1540661</v>
      </c>
      <c r="B59" s="18" t="s">
        <v>166</v>
      </c>
      <c r="C59" s="18" t="s">
        <v>25</v>
      </c>
      <c r="D59" s="18" t="s">
        <v>292</v>
      </c>
      <c r="E59" s="19" t="s">
        <v>1122</v>
      </c>
      <c r="F59" s="20" t="s">
        <v>1453</v>
      </c>
      <c r="G59" s="20">
        <v>34</v>
      </c>
      <c r="H59" s="20">
        <f>IF(Tabla3[[#This Row],[Precio]]&gt;=1001,Tabla3[[#This Row],[Precio]]-(Tabla3[[#This Row],[Precio]]*2.5%),IF(Tabla3[[#This Row],[Precio]]&gt;=251,Tabla3[[#This Row],[Precio]]-(Tabla3[[#This Row],[Precio]]*2%),IF(Tabla3[[#This Row],[Precio]]&gt;=50,Tabla3[[#This Row],[Precio]]-(Tabla3[[#This Row],[Precio]]*0.5%),Tabla3[[#This Row],[Precio]])))</f>
        <v>34</v>
      </c>
      <c r="I59" s="21" t="str">
        <f>HYPERLINK(CONCATENATE("http://www.mercadopublico.cl/TiendaFicha/Ficha?idProducto=",Tabla3[[#This Row],[ID]]))</f>
        <v>http://www.mercadopublico.cl/TiendaFicha/Ficha?idProducto=1540661</v>
      </c>
      <c r="J59" s="22" t="str">
        <f>HYPERLINK(Tabla3[[#This Row],[Link1]],"Link")</f>
        <v>Link</v>
      </c>
    </row>
    <row r="60" spans="1:10" ht="48" customHeight="1" x14ac:dyDescent="0.25">
      <c r="A60" s="18">
        <v>1540664</v>
      </c>
      <c r="B60" s="18" t="s">
        <v>166</v>
      </c>
      <c r="C60" s="18" t="s">
        <v>25</v>
      </c>
      <c r="D60" s="18" t="s">
        <v>291</v>
      </c>
      <c r="E60" s="19" t="s">
        <v>1123</v>
      </c>
      <c r="F60" s="20" t="s">
        <v>1454</v>
      </c>
      <c r="G60" s="20">
        <v>17</v>
      </c>
      <c r="H60" s="20">
        <f>IF(Tabla3[[#This Row],[Precio]]&gt;=1001,Tabla3[[#This Row],[Precio]]-(Tabla3[[#This Row],[Precio]]*2.5%),IF(Tabla3[[#This Row],[Precio]]&gt;=251,Tabla3[[#This Row],[Precio]]-(Tabla3[[#This Row],[Precio]]*2%),IF(Tabla3[[#This Row],[Precio]]&gt;=50,Tabla3[[#This Row],[Precio]]-(Tabla3[[#This Row],[Precio]]*0.5%),Tabla3[[#This Row],[Precio]])))</f>
        <v>17</v>
      </c>
      <c r="I60" s="21" t="str">
        <f>HYPERLINK(CONCATENATE("http://www.mercadopublico.cl/TiendaFicha/Ficha?idProducto=",Tabla3[[#This Row],[ID]]))</f>
        <v>http://www.mercadopublico.cl/TiendaFicha/Ficha?idProducto=1540664</v>
      </c>
      <c r="J60" s="22" t="str">
        <f>HYPERLINK(Tabla3[[#This Row],[Link1]],"Link")</f>
        <v>Link</v>
      </c>
    </row>
    <row r="61" spans="1:10" ht="48" customHeight="1" x14ac:dyDescent="0.25">
      <c r="A61" s="18">
        <v>1540665</v>
      </c>
      <c r="B61" s="18" t="s">
        <v>166</v>
      </c>
      <c r="C61" s="18" t="s">
        <v>25</v>
      </c>
      <c r="D61" s="18" t="s">
        <v>1643</v>
      </c>
      <c r="E61" s="19" t="s">
        <v>1644</v>
      </c>
      <c r="F61" s="20" t="s">
        <v>1932</v>
      </c>
      <c r="G61" s="20">
        <v>21.35</v>
      </c>
      <c r="H61" s="20">
        <f>IF(Tabla3[[#This Row],[Precio]]&gt;=1001,Tabla3[[#This Row],[Precio]]-(Tabla3[[#This Row],[Precio]]*2.5%),IF(Tabla3[[#This Row],[Precio]]&gt;=251,Tabla3[[#This Row],[Precio]]-(Tabla3[[#This Row],[Precio]]*2%),IF(Tabla3[[#This Row],[Precio]]&gt;=50,Tabla3[[#This Row],[Precio]]-(Tabla3[[#This Row],[Precio]]*0.5%),Tabla3[[#This Row],[Precio]])))</f>
        <v>21.35</v>
      </c>
      <c r="I61" s="21" t="str">
        <f>HYPERLINK(CONCATENATE("http://www.mercadopublico.cl/TiendaFicha/Ficha?idProducto=",Tabla3[[#This Row],[ID]]))</f>
        <v>http://www.mercadopublico.cl/TiendaFicha/Ficha?idProducto=1540665</v>
      </c>
      <c r="J61" s="22" t="str">
        <f>HYPERLINK(Tabla3[[#This Row],[Link1]],"Link")</f>
        <v>Link</v>
      </c>
    </row>
    <row r="62" spans="1:10" ht="48" customHeight="1" x14ac:dyDescent="0.25">
      <c r="A62" s="18">
        <v>1540666</v>
      </c>
      <c r="B62" s="18" t="s">
        <v>166</v>
      </c>
      <c r="C62" s="18" t="s">
        <v>25</v>
      </c>
      <c r="D62" s="18" t="s">
        <v>290</v>
      </c>
      <c r="E62" s="19" t="s">
        <v>1124</v>
      </c>
      <c r="F62" s="20" t="s">
        <v>1455</v>
      </c>
      <c r="G62" s="20">
        <v>17</v>
      </c>
      <c r="H62" s="20">
        <f>IF(Tabla3[[#This Row],[Precio]]&gt;=1001,Tabla3[[#This Row],[Precio]]-(Tabla3[[#This Row],[Precio]]*2.5%),IF(Tabla3[[#This Row],[Precio]]&gt;=251,Tabla3[[#This Row],[Precio]]-(Tabla3[[#This Row],[Precio]]*2%),IF(Tabla3[[#This Row],[Precio]]&gt;=50,Tabla3[[#This Row],[Precio]]-(Tabla3[[#This Row],[Precio]]*0.5%),Tabla3[[#This Row],[Precio]])))</f>
        <v>17</v>
      </c>
      <c r="I62" s="21" t="str">
        <f>HYPERLINK(CONCATENATE("http://www.mercadopublico.cl/TiendaFicha/Ficha?idProducto=",Tabla3[[#This Row],[ID]]))</f>
        <v>http://www.mercadopublico.cl/TiendaFicha/Ficha?idProducto=1540666</v>
      </c>
      <c r="J62" s="22" t="str">
        <f>HYPERLINK(Tabla3[[#This Row],[Link1]],"Link")</f>
        <v>Link</v>
      </c>
    </row>
    <row r="63" spans="1:10" ht="48" customHeight="1" x14ac:dyDescent="0.25">
      <c r="A63" s="18">
        <v>1540667</v>
      </c>
      <c r="B63" s="18" t="s">
        <v>166</v>
      </c>
      <c r="C63" s="18" t="s">
        <v>25</v>
      </c>
      <c r="D63" s="18" t="s">
        <v>289</v>
      </c>
      <c r="E63" s="19" t="s">
        <v>1125</v>
      </c>
      <c r="F63" s="20" t="s">
        <v>1456</v>
      </c>
      <c r="G63" s="20">
        <v>17</v>
      </c>
      <c r="H63" s="20">
        <f>IF(Tabla3[[#This Row],[Precio]]&gt;=1001,Tabla3[[#This Row],[Precio]]-(Tabla3[[#This Row],[Precio]]*2.5%),IF(Tabla3[[#This Row],[Precio]]&gt;=251,Tabla3[[#This Row],[Precio]]-(Tabla3[[#This Row],[Precio]]*2%),IF(Tabla3[[#This Row],[Precio]]&gt;=50,Tabla3[[#This Row],[Precio]]-(Tabla3[[#This Row],[Precio]]*0.5%),Tabla3[[#This Row],[Precio]])))</f>
        <v>17</v>
      </c>
      <c r="I63" s="21" t="str">
        <f>HYPERLINK(CONCATENATE("http://www.mercadopublico.cl/TiendaFicha/Ficha?idProducto=",Tabla3[[#This Row],[ID]]))</f>
        <v>http://www.mercadopublico.cl/TiendaFicha/Ficha?idProducto=1540667</v>
      </c>
      <c r="J63" s="22" t="str">
        <f>HYPERLINK(Tabla3[[#This Row],[Link1]],"Link")</f>
        <v>Link</v>
      </c>
    </row>
    <row r="64" spans="1:10" ht="48" customHeight="1" x14ac:dyDescent="0.25">
      <c r="A64" s="18">
        <v>1171089</v>
      </c>
      <c r="B64" s="18" t="s">
        <v>166</v>
      </c>
      <c r="C64" s="18" t="s">
        <v>25</v>
      </c>
      <c r="D64" s="18" t="s">
        <v>295</v>
      </c>
      <c r="E64" s="19" t="s">
        <v>1131</v>
      </c>
      <c r="F64" s="20" t="s">
        <v>296</v>
      </c>
      <c r="G64" s="20">
        <v>16.57</v>
      </c>
      <c r="H64" s="20">
        <f>IF(Tabla3[[#This Row],[Precio]]&gt;=1001,Tabla3[[#This Row],[Precio]]-(Tabla3[[#This Row],[Precio]]*2.5%),IF(Tabla3[[#This Row],[Precio]]&gt;=251,Tabla3[[#This Row],[Precio]]-(Tabla3[[#This Row],[Precio]]*2%),IF(Tabla3[[#This Row],[Precio]]&gt;=50,Tabla3[[#This Row],[Precio]]-(Tabla3[[#This Row],[Precio]]*0.5%),Tabla3[[#This Row],[Precio]])))</f>
        <v>16.57</v>
      </c>
      <c r="I64" s="21" t="str">
        <f>HYPERLINK(CONCATENATE("http://www.mercadopublico.cl/TiendaFicha/Ficha?idProducto=",Tabla3[[#This Row],[ID]]))</f>
        <v>http://www.mercadopublico.cl/TiendaFicha/Ficha?idProducto=1171089</v>
      </c>
      <c r="J64" s="22" t="str">
        <f>HYPERLINK(Tabla3[[#This Row],[Link1]],"Link")</f>
        <v>Link</v>
      </c>
    </row>
    <row r="65" spans="1:10" ht="48" customHeight="1" x14ac:dyDescent="0.25">
      <c r="A65" s="18">
        <v>1315198</v>
      </c>
      <c r="B65" s="18" t="s">
        <v>166</v>
      </c>
      <c r="C65" s="18" t="s">
        <v>25</v>
      </c>
      <c r="D65" s="18" t="s">
        <v>233</v>
      </c>
      <c r="E65" s="19" t="s">
        <v>1120</v>
      </c>
      <c r="F65" s="20" t="s">
        <v>234</v>
      </c>
      <c r="G65" s="20">
        <v>12.04</v>
      </c>
      <c r="H65" s="20">
        <f>IF(Tabla3[[#This Row],[Precio]]&gt;=1001,Tabla3[[#This Row],[Precio]]-(Tabla3[[#This Row],[Precio]]*2.5%),IF(Tabla3[[#This Row],[Precio]]&gt;=251,Tabla3[[#This Row],[Precio]]-(Tabla3[[#This Row],[Precio]]*2%),IF(Tabla3[[#This Row],[Precio]]&gt;=50,Tabla3[[#This Row],[Precio]]-(Tabla3[[#This Row],[Precio]]*0.5%),Tabla3[[#This Row],[Precio]])))</f>
        <v>12.04</v>
      </c>
      <c r="I65" s="21" t="str">
        <f>HYPERLINK(CONCATENATE("http://www.mercadopublico.cl/TiendaFicha/Ficha?idProducto=",Tabla3[[#This Row],[ID]]))</f>
        <v>http://www.mercadopublico.cl/TiendaFicha/Ficha?idProducto=1315198</v>
      </c>
      <c r="J65" s="22" t="str">
        <f>HYPERLINK(Tabla3[[#This Row],[Link1]],"Link")</f>
        <v>Link</v>
      </c>
    </row>
    <row r="66" spans="1:10" ht="48" customHeight="1" x14ac:dyDescent="0.25">
      <c r="A66" s="18">
        <v>1315199</v>
      </c>
      <c r="B66" s="18" t="s">
        <v>166</v>
      </c>
      <c r="C66" s="18" t="s">
        <v>25</v>
      </c>
      <c r="D66" s="18" t="s">
        <v>287</v>
      </c>
      <c r="E66" s="19" t="s">
        <v>1121</v>
      </c>
      <c r="F66" s="20" t="s">
        <v>288</v>
      </c>
      <c r="G66" s="20">
        <v>12.1</v>
      </c>
      <c r="H66" s="20">
        <f>IF(Tabla3[[#This Row],[Precio]]&gt;=1001,Tabla3[[#This Row],[Precio]]-(Tabla3[[#This Row],[Precio]]*2.5%),IF(Tabla3[[#This Row],[Precio]]&gt;=251,Tabla3[[#This Row],[Precio]]-(Tabla3[[#This Row],[Precio]]*2%),IF(Tabla3[[#This Row],[Precio]]&gt;=50,Tabla3[[#This Row],[Precio]]-(Tabla3[[#This Row],[Precio]]*0.5%),Tabla3[[#This Row],[Precio]])))</f>
        <v>12.1</v>
      </c>
      <c r="I66" s="21" t="str">
        <f>HYPERLINK(CONCATENATE("http://www.mercadopublico.cl/TiendaFicha/Ficha?idProducto=",Tabla3[[#This Row],[ID]]))</f>
        <v>http://www.mercadopublico.cl/TiendaFicha/Ficha?idProducto=1315199</v>
      </c>
      <c r="J66" s="22" t="str">
        <f>HYPERLINK(Tabla3[[#This Row],[Link1]],"Link")</f>
        <v>Link</v>
      </c>
    </row>
    <row r="67" spans="1:10" ht="48" customHeight="1" x14ac:dyDescent="0.25">
      <c r="A67" s="18">
        <v>1271119</v>
      </c>
      <c r="B67" s="18" t="s">
        <v>166</v>
      </c>
      <c r="C67" s="18" t="s">
        <v>25</v>
      </c>
      <c r="D67" s="18" t="s">
        <v>1645</v>
      </c>
      <c r="E67" s="19" t="s">
        <v>1646</v>
      </c>
      <c r="F67" s="20" t="s">
        <v>1933</v>
      </c>
      <c r="G67" s="20">
        <v>15.14</v>
      </c>
      <c r="H67" s="20">
        <f>IF(Tabla3[[#This Row],[Precio]]&gt;=1001,Tabla3[[#This Row],[Precio]]-(Tabla3[[#This Row],[Precio]]*2.5%),IF(Tabla3[[#This Row],[Precio]]&gt;=251,Tabla3[[#This Row],[Precio]]-(Tabla3[[#This Row],[Precio]]*2%),IF(Tabla3[[#This Row],[Precio]]&gt;=50,Tabla3[[#This Row],[Precio]]-(Tabla3[[#This Row],[Precio]]*0.5%),Tabla3[[#This Row],[Precio]])))</f>
        <v>15.14</v>
      </c>
      <c r="I67" s="21" t="str">
        <f>HYPERLINK(CONCATENATE("http://www.mercadopublico.cl/TiendaFicha/Ficha?idProducto=",Tabla3[[#This Row],[ID]]))</f>
        <v>http://www.mercadopublico.cl/TiendaFicha/Ficha?idProducto=1271119</v>
      </c>
      <c r="J67" s="22" t="str">
        <f>HYPERLINK(Tabla3[[#This Row],[Link1]],"Link")</f>
        <v>Link</v>
      </c>
    </row>
    <row r="68" spans="1:10" ht="48" customHeight="1" x14ac:dyDescent="0.25">
      <c r="A68" s="18">
        <v>1125353</v>
      </c>
      <c r="B68" s="18" t="s">
        <v>166</v>
      </c>
      <c r="C68" s="18" t="s">
        <v>25</v>
      </c>
      <c r="D68" s="18" t="s">
        <v>222</v>
      </c>
      <c r="E68" s="19" t="s">
        <v>1126</v>
      </c>
      <c r="F68" s="20" t="s">
        <v>223</v>
      </c>
      <c r="G68" s="20">
        <v>10.6</v>
      </c>
      <c r="H68" s="20">
        <f>IF(Tabla3[[#This Row],[Precio]]&gt;=1001,Tabla3[[#This Row],[Precio]]-(Tabla3[[#This Row],[Precio]]*2.5%),IF(Tabla3[[#This Row],[Precio]]&gt;=251,Tabla3[[#This Row],[Precio]]-(Tabla3[[#This Row],[Precio]]*2%),IF(Tabla3[[#This Row],[Precio]]&gt;=50,Tabla3[[#This Row],[Precio]]-(Tabla3[[#This Row],[Precio]]*0.5%),Tabla3[[#This Row],[Precio]])))</f>
        <v>10.6</v>
      </c>
      <c r="I68" s="21" t="str">
        <f>HYPERLINK(CONCATENATE("http://www.mercadopublico.cl/TiendaFicha/Ficha?idProducto=",Tabla3[[#This Row],[ID]]))</f>
        <v>http://www.mercadopublico.cl/TiendaFicha/Ficha?idProducto=1125353</v>
      </c>
      <c r="J68" s="22" t="str">
        <f>HYPERLINK(Tabla3[[#This Row],[Link1]],"Link")</f>
        <v>Link</v>
      </c>
    </row>
    <row r="69" spans="1:10" ht="48" customHeight="1" x14ac:dyDescent="0.25">
      <c r="A69" s="18">
        <v>1125354</v>
      </c>
      <c r="B69" s="18" t="s">
        <v>166</v>
      </c>
      <c r="C69" s="18" t="s">
        <v>25</v>
      </c>
      <c r="D69" s="18" t="s">
        <v>224</v>
      </c>
      <c r="E69" s="19" t="s">
        <v>1127</v>
      </c>
      <c r="F69" s="20" t="s">
        <v>225</v>
      </c>
      <c r="G69" s="20">
        <v>26.8</v>
      </c>
      <c r="H69" s="20">
        <f>IF(Tabla3[[#This Row],[Precio]]&gt;=1001,Tabla3[[#This Row],[Precio]]-(Tabla3[[#This Row],[Precio]]*2.5%),IF(Tabla3[[#This Row],[Precio]]&gt;=251,Tabla3[[#This Row],[Precio]]-(Tabla3[[#This Row],[Precio]]*2%),IF(Tabla3[[#This Row],[Precio]]&gt;=50,Tabla3[[#This Row],[Precio]]-(Tabla3[[#This Row],[Precio]]*0.5%),Tabla3[[#This Row],[Precio]])))</f>
        <v>26.8</v>
      </c>
      <c r="I69" s="21" t="str">
        <f>HYPERLINK(CONCATENATE("http://www.mercadopublico.cl/TiendaFicha/Ficha?idProducto=",Tabla3[[#This Row],[ID]]))</f>
        <v>http://www.mercadopublico.cl/TiendaFicha/Ficha?idProducto=1125354</v>
      </c>
      <c r="J69" s="22" t="str">
        <f>HYPERLINK(Tabla3[[#This Row],[Link1]],"Link")</f>
        <v>Link</v>
      </c>
    </row>
    <row r="70" spans="1:10" ht="48" customHeight="1" x14ac:dyDescent="0.25">
      <c r="A70" s="18">
        <v>1125355</v>
      </c>
      <c r="B70" s="18" t="s">
        <v>166</v>
      </c>
      <c r="C70" s="18" t="s">
        <v>25</v>
      </c>
      <c r="D70" s="18" t="s">
        <v>231</v>
      </c>
      <c r="E70" s="19" t="s">
        <v>1128</v>
      </c>
      <c r="F70" s="20" t="s">
        <v>232</v>
      </c>
      <c r="G70" s="20">
        <v>17.600000000000001</v>
      </c>
      <c r="H70" s="20">
        <f>IF(Tabla3[[#This Row],[Precio]]&gt;=1001,Tabla3[[#This Row],[Precio]]-(Tabla3[[#This Row],[Precio]]*2.5%),IF(Tabla3[[#This Row],[Precio]]&gt;=251,Tabla3[[#This Row],[Precio]]-(Tabla3[[#This Row],[Precio]]*2%),IF(Tabla3[[#This Row],[Precio]]&gt;=50,Tabla3[[#This Row],[Precio]]-(Tabla3[[#This Row],[Precio]]*0.5%),Tabla3[[#This Row],[Precio]])))</f>
        <v>17.600000000000001</v>
      </c>
      <c r="I70" s="21" t="str">
        <f>HYPERLINK(CONCATENATE("http://www.mercadopublico.cl/TiendaFicha/Ficha?idProducto=",Tabla3[[#This Row],[ID]]))</f>
        <v>http://www.mercadopublico.cl/TiendaFicha/Ficha?idProducto=1125355</v>
      </c>
      <c r="J70" s="22" t="str">
        <f>HYPERLINK(Tabla3[[#This Row],[Link1]],"Link")</f>
        <v>Link</v>
      </c>
    </row>
    <row r="71" spans="1:10" ht="48" customHeight="1" x14ac:dyDescent="0.25">
      <c r="A71" s="18">
        <v>1125357</v>
      </c>
      <c r="B71" s="18" t="s">
        <v>166</v>
      </c>
      <c r="C71" s="18" t="s">
        <v>25</v>
      </c>
      <c r="D71" s="18" t="s">
        <v>235</v>
      </c>
      <c r="E71" s="19" t="s">
        <v>1129</v>
      </c>
      <c r="F71" s="20" t="s">
        <v>236</v>
      </c>
      <c r="G71" s="20">
        <v>11.7</v>
      </c>
      <c r="H71" s="20">
        <f>IF(Tabla3[[#This Row],[Precio]]&gt;=1001,Tabla3[[#This Row],[Precio]]-(Tabla3[[#This Row],[Precio]]*2.5%),IF(Tabla3[[#This Row],[Precio]]&gt;=251,Tabla3[[#This Row],[Precio]]-(Tabla3[[#This Row],[Precio]]*2%),IF(Tabla3[[#This Row],[Precio]]&gt;=50,Tabla3[[#This Row],[Precio]]-(Tabla3[[#This Row],[Precio]]*0.5%),Tabla3[[#This Row],[Precio]])))</f>
        <v>11.7</v>
      </c>
      <c r="I71" s="21" t="str">
        <f>HYPERLINK(CONCATENATE("http://www.mercadopublico.cl/TiendaFicha/Ficha?idProducto=",Tabla3[[#This Row],[ID]]))</f>
        <v>http://www.mercadopublico.cl/TiendaFicha/Ficha?idProducto=1125357</v>
      </c>
      <c r="J71" s="22" t="str">
        <f>HYPERLINK(Tabla3[[#This Row],[Link1]],"Link")</f>
        <v>Link</v>
      </c>
    </row>
    <row r="72" spans="1:10" ht="48" customHeight="1" x14ac:dyDescent="0.25">
      <c r="A72" s="18">
        <v>1125361</v>
      </c>
      <c r="B72" s="18" t="s">
        <v>166</v>
      </c>
      <c r="C72" s="18" t="s">
        <v>25</v>
      </c>
      <c r="D72" s="18" t="s">
        <v>1647</v>
      </c>
      <c r="E72" s="19" t="s">
        <v>1648</v>
      </c>
      <c r="F72" s="20" t="s">
        <v>1934</v>
      </c>
      <c r="G72" s="20">
        <v>14.1</v>
      </c>
      <c r="H72" s="20">
        <f>IF(Tabla3[[#This Row],[Precio]]&gt;=1001,Tabla3[[#This Row],[Precio]]-(Tabla3[[#This Row],[Precio]]*2.5%),IF(Tabla3[[#This Row],[Precio]]&gt;=251,Tabla3[[#This Row],[Precio]]-(Tabla3[[#This Row],[Precio]]*2%),IF(Tabla3[[#This Row],[Precio]]&gt;=50,Tabla3[[#This Row],[Precio]]-(Tabla3[[#This Row],[Precio]]*0.5%),Tabla3[[#This Row],[Precio]])))</f>
        <v>14.1</v>
      </c>
      <c r="I72" s="21" t="str">
        <f>HYPERLINK(CONCATENATE("http://www.mercadopublico.cl/TiendaFicha/Ficha?idProducto=",Tabla3[[#This Row],[ID]]))</f>
        <v>http://www.mercadopublico.cl/TiendaFicha/Ficha?idProducto=1125361</v>
      </c>
      <c r="J72" s="22" t="str">
        <f>HYPERLINK(Tabla3[[#This Row],[Link1]],"Link")</f>
        <v>Link</v>
      </c>
    </row>
    <row r="73" spans="1:10" ht="48" customHeight="1" x14ac:dyDescent="0.25">
      <c r="A73" s="18">
        <v>1125362</v>
      </c>
      <c r="B73" s="18" t="s">
        <v>166</v>
      </c>
      <c r="C73" s="18" t="s">
        <v>25</v>
      </c>
      <c r="D73" s="18" t="s">
        <v>1649</v>
      </c>
      <c r="E73" s="19" t="s">
        <v>1650</v>
      </c>
      <c r="F73" s="20" t="s">
        <v>1935</v>
      </c>
      <c r="G73" s="20">
        <v>15</v>
      </c>
      <c r="H73" s="20">
        <f>IF(Tabla3[[#This Row],[Precio]]&gt;=1001,Tabla3[[#This Row],[Precio]]-(Tabla3[[#This Row],[Precio]]*2.5%),IF(Tabla3[[#This Row],[Precio]]&gt;=251,Tabla3[[#This Row],[Precio]]-(Tabla3[[#This Row],[Precio]]*2%),IF(Tabla3[[#This Row],[Precio]]&gt;=50,Tabla3[[#This Row],[Precio]]-(Tabla3[[#This Row],[Precio]]*0.5%),Tabla3[[#This Row],[Precio]])))</f>
        <v>15</v>
      </c>
      <c r="I73" s="21" t="str">
        <f>HYPERLINK(CONCATENATE("http://www.mercadopublico.cl/TiendaFicha/Ficha?idProducto=",Tabla3[[#This Row],[ID]]))</f>
        <v>http://www.mercadopublico.cl/TiendaFicha/Ficha?idProducto=1125362</v>
      </c>
      <c r="J73" s="22" t="str">
        <f>HYPERLINK(Tabla3[[#This Row],[Link1]],"Link")</f>
        <v>Link</v>
      </c>
    </row>
    <row r="74" spans="1:10" ht="48" customHeight="1" x14ac:dyDescent="0.25">
      <c r="A74" s="18">
        <v>1125365</v>
      </c>
      <c r="B74" s="18" t="s">
        <v>166</v>
      </c>
      <c r="C74" s="18" t="s">
        <v>25</v>
      </c>
      <c r="D74" s="18" t="s">
        <v>1651</v>
      </c>
      <c r="E74" s="19" t="s">
        <v>1652</v>
      </c>
      <c r="F74" s="20" t="s">
        <v>1936</v>
      </c>
      <c r="G74" s="20">
        <v>14.1</v>
      </c>
      <c r="H74" s="20">
        <f>IF(Tabla3[[#This Row],[Precio]]&gt;=1001,Tabla3[[#This Row],[Precio]]-(Tabla3[[#This Row],[Precio]]*2.5%),IF(Tabla3[[#This Row],[Precio]]&gt;=251,Tabla3[[#This Row],[Precio]]-(Tabla3[[#This Row],[Precio]]*2%),IF(Tabla3[[#This Row],[Precio]]&gt;=50,Tabla3[[#This Row],[Precio]]-(Tabla3[[#This Row],[Precio]]*0.5%),Tabla3[[#This Row],[Precio]])))</f>
        <v>14.1</v>
      </c>
      <c r="I74" s="21" t="str">
        <f>HYPERLINK(CONCATENATE("http://www.mercadopublico.cl/TiendaFicha/Ficha?idProducto=",Tabla3[[#This Row],[ID]]))</f>
        <v>http://www.mercadopublico.cl/TiendaFicha/Ficha?idProducto=1125365</v>
      </c>
      <c r="J74" s="22" t="str">
        <f>HYPERLINK(Tabla3[[#This Row],[Link1]],"Link")</f>
        <v>Link</v>
      </c>
    </row>
    <row r="75" spans="1:10" ht="48" customHeight="1" x14ac:dyDescent="0.25">
      <c r="A75" s="18">
        <v>1125367</v>
      </c>
      <c r="B75" s="18" t="s">
        <v>166</v>
      </c>
      <c r="C75" s="18" t="s">
        <v>25</v>
      </c>
      <c r="D75" s="18" t="s">
        <v>251</v>
      </c>
      <c r="E75" s="19" t="s">
        <v>1130</v>
      </c>
      <c r="F75" s="20" t="s">
        <v>252</v>
      </c>
      <c r="G75" s="20">
        <v>75.17</v>
      </c>
      <c r="H75" s="20">
        <f>IF(Tabla3[[#This Row],[Precio]]&gt;=1001,Tabla3[[#This Row],[Precio]]-(Tabla3[[#This Row],[Precio]]*2.5%),IF(Tabla3[[#This Row],[Precio]]&gt;=251,Tabla3[[#This Row],[Precio]]-(Tabla3[[#This Row],[Precio]]*2%),IF(Tabla3[[#This Row],[Precio]]&gt;=50,Tabla3[[#This Row],[Precio]]-(Tabla3[[#This Row],[Precio]]*0.5%),Tabla3[[#This Row],[Precio]])))</f>
        <v>74.794150000000002</v>
      </c>
      <c r="I75" s="21" t="str">
        <f>HYPERLINK(CONCATENATE("http://www.mercadopublico.cl/TiendaFicha/Ficha?idProducto=",Tabla3[[#This Row],[ID]]))</f>
        <v>http://www.mercadopublico.cl/TiendaFicha/Ficha?idProducto=1125367</v>
      </c>
      <c r="J75" s="22" t="str">
        <f>HYPERLINK(Tabla3[[#This Row],[Link1]],"Link")</f>
        <v>Link</v>
      </c>
    </row>
    <row r="76" spans="1:10" ht="48" customHeight="1" x14ac:dyDescent="0.25">
      <c r="A76" s="18">
        <v>1010971</v>
      </c>
      <c r="B76" s="18" t="s">
        <v>166</v>
      </c>
      <c r="C76" s="18" t="s">
        <v>25</v>
      </c>
      <c r="D76" s="18" t="s">
        <v>1653</v>
      </c>
      <c r="E76" s="19" t="s">
        <v>1132</v>
      </c>
      <c r="F76" s="20" t="s">
        <v>226</v>
      </c>
      <c r="G76" s="20">
        <v>12.8</v>
      </c>
      <c r="H76" s="20">
        <f>IF(Tabla3[[#This Row],[Precio]]&gt;=1001,Tabla3[[#This Row],[Precio]]-(Tabla3[[#This Row],[Precio]]*2.5%),IF(Tabla3[[#This Row],[Precio]]&gt;=251,Tabla3[[#This Row],[Precio]]-(Tabla3[[#This Row],[Precio]]*2%),IF(Tabla3[[#This Row],[Precio]]&gt;=50,Tabla3[[#This Row],[Precio]]-(Tabla3[[#This Row],[Precio]]*0.5%),Tabla3[[#This Row],[Precio]])))</f>
        <v>12.8</v>
      </c>
      <c r="I76" s="21" t="str">
        <f>HYPERLINK(CONCATENATE("http://www.mercadopublico.cl/TiendaFicha/Ficha?idProducto=",Tabla3[[#This Row],[ID]]))</f>
        <v>http://www.mercadopublico.cl/TiendaFicha/Ficha?idProducto=1010971</v>
      </c>
      <c r="J76" s="22" t="str">
        <f>HYPERLINK(Tabla3[[#This Row],[Link1]],"Link")</f>
        <v>Link</v>
      </c>
    </row>
    <row r="77" spans="1:10" ht="48" customHeight="1" x14ac:dyDescent="0.25">
      <c r="A77" s="18">
        <v>1010972</v>
      </c>
      <c r="B77" s="18" t="s">
        <v>166</v>
      </c>
      <c r="C77" s="18" t="s">
        <v>25</v>
      </c>
      <c r="D77" s="18" t="s">
        <v>1654</v>
      </c>
      <c r="E77" s="19" t="s">
        <v>1133</v>
      </c>
      <c r="F77" s="20" t="s">
        <v>226</v>
      </c>
      <c r="G77" s="20">
        <v>12.8</v>
      </c>
      <c r="H77" s="20">
        <f>IF(Tabla3[[#This Row],[Precio]]&gt;=1001,Tabla3[[#This Row],[Precio]]-(Tabla3[[#This Row],[Precio]]*2.5%),IF(Tabla3[[#This Row],[Precio]]&gt;=251,Tabla3[[#This Row],[Precio]]-(Tabla3[[#This Row],[Precio]]*2%),IF(Tabla3[[#This Row],[Precio]]&gt;=50,Tabla3[[#This Row],[Precio]]-(Tabla3[[#This Row],[Precio]]*0.5%),Tabla3[[#This Row],[Precio]])))</f>
        <v>12.8</v>
      </c>
      <c r="I77" s="21" t="str">
        <f>HYPERLINK(CONCATENATE("http://www.mercadopublico.cl/TiendaFicha/Ficha?idProducto=",Tabla3[[#This Row],[ID]]))</f>
        <v>http://www.mercadopublico.cl/TiendaFicha/Ficha?idProducto=1010972</v>
      </c>
      <c r="J77" s="22" t="str">
        <f>HYPERLINK(Tabla3[[#This Row],[Link1]],"Link")</f>
        <v>Link</v>
      </c>
    </row>
    <row r="78" spans="1:10" ht="48" customHeight="1" x14ac:dyDescent="0.25">
      <c r="A78" s="18">
        <v>1010983</v>
      </c>
      <c r="B78" s="18" t="s">
        <v>166</v>
      </c>
      <c r="C78" s="18" t="s">
        <v>25</v>
      </c>
      <c r="D78" s="18" t="s">
        <v>227</v>
      </c>
      <c r="E78" s="19" t="s">
        <v>1134</v>
      </c>
      <c r="F78" s="20" t="s">
        <v>228</v>
      </c>
      <c r="G78" s="20">
        <v>19.399999999999999</v>
      </c>
      <c r="H78" s="20">
        <f>IF(Tabla3[[#This Row],[Precio]]&gt;=1001,Tabla3[[#This Row],[Precio]]-(Tabla3[[#This Row],[Precio]]*2.5%),IF(Tabla3[[#This Row],[Precio]]&gt;=251,Tabla3[[#This Row],[Precio]]-(Tabla3[[#This Row],[Precio]]*2%),IF(Tabla3[[#This Row],[Precio]]&gt;=50,Tabla3[[#This Row],[Precio]]-(Tabla3[[#This Row],[Precio]]*0.5%),Tabla3[[#This Row],[Precio]])))</f>
        <v>19.399999999999999</v>
      </c>
      <c r="I78" s="21" t="str">
        <f>HYPERLINK(CONCATENATE("http://www.mercadopublico.cl/TiendaFicha/Ficha?idProducto=",Tabla3[[#This Row],[ID]]))</f>
        <v>http://www.mercadopublico.cl/TiendaFicha/Ficha?idProducto=1010983</v>
      </c>
      <c r="J78" s="22" t="str">
        <f>HYPERLINK(Tabla3[[#This Row],[Link1]],"Link")</f>
        <v>Link</v>
      </c>
    </row>
    <row r="79" spans="1:10" ht="48" customHeight="1" x14ac:dyDescent="0.25">
      <c r="A79" s="18">
        <v>1010995</v>
      </c>
      <c r="B79" s="18" t="s">
        <v>166</v>
      </c>
      <c r="C79" s="18" t="s">
        <v>25</v>
      </c>
      <c r="D79" s="18" t="s">
        <v>1655</v>
      </c>
      <c r="E79" s="19" t="s">
        <v>1656</v>
      </c>
      <c r="F79" s="20" t="s">
        <v>1937</v>
      </c>
      <c r="G79" s="20">
        <v>11</v>
      </c>
      <c r="H79" s="20">
        <f>IF(Tabla3[[#This Row],[Precio]]&gt;=1001,Tabla3[[#This Row],[Precio]]-(Tabla3[[#This Row],[Precio]]*2.5%),IF(Tabla3[[#This Row],[Precio]]&gt;=251,Tabla3[[#This Row],[Precio]]-(Tabla3[[#This Row],[Precio]]*2%),IF(Tabla3[[#This Row],[Precio]]&gt;=50,Tabla3[[#This Row],[Precio]]-(Tabla3[[#This Row],[Precio]]*0.5%),Tabla3[[#This Row],[Precio]])))</f>
        <v>11</v>
      </c>
      <c r="I79" s="21" t="str">
        <f>HYPERLINK(CONCATENATE("http://www.mercadopublico.cl/TiendaFicha/Ficha?idProducto=",Tabla3[[#This Row],[ID]]))</f>
        <v>http://www.mercadopublico.cl/TiendaFicha/Ficha?idProducto=1010995</v>
      </c>
      <c r="J79" s="22" t="str">
        <f>HYPERLINK(Tabla3[[#This Row],[Link1]],"Link")</f>
        <v>Link</v>
      </c>
    </row>
    <row r="80" spans="1:10" ht="48" customHeight="1" x14ac:dyDescent="0.25">
      <c r="A80" s="18">
        <v>1010996</v>
      </c>
      <c r="B80" s="18" t="s">
        <v>166</v>
      </c>
      <c r="C80" s="18" t="s">
        <v>25</v>
      </c>
      <c r="D80" s="18" t="s">
        <v>1657</v>
      </c>
      <c r="E80" s="19" t="s">
        <v>1658</v>
      </c>
      <c r="F80" s="20" t="s">
        <v>1937</v>
      </c>
      <c r="G80" s="20">
        <v>11</v>
      </c>
      <c r="H80" s="20">
        <f>IF(Tabla3[[#This Row],[Precio]]&gt;=1001,Tabla3[[#This Row],[Precio]]-(Tabla3[[#This Row],[Precio]]*2.5%),IF(Tabla3[[#This Row],[Precio]]&gt;=251,Tabla3[[#This Row],[Precio]]-(Tabla3[[#This Row],[Precio]]*2%),IF(Tabla3[[#This Row],[Precio]]&gt;=50,Tabla3[[#This Row],[Precio]]-(Tabla3[[#This Row],[Precio]]*0.5%),Tabla3[[#This Row],[Precio]])))</f>
        <v>11</v>
      </c>
      <c r="I80" s="21" t="str">
        <f>HYPERLINK(CONCATENATE("http://www.mercadopublico.cl/TiendaFicha/Ficha?idProducto=",Tabla3[[#This Row],[ID]]))</f>
        <v>http://www.mercadopublico.cl/TiendaFicha/Ficha?idProducto=1010996</v>
      </c>
      <c r="J80" s="22" t="str">
        <f>HYPERLINK(Tabla3[[#This Row],[Link1]],"Link")</f>
        <v>Link</v>
      </c>
    </row>
    <row r="81" spans="1:10" ht="48" customHeight="1" x14ac:dyDescent="0.25">
      <c r="A81" s="18">
        <v>1011004</v>
      </c>
      <c r="B81" s="18" t="s">
        <v>166</v>
      </c>
      <c r="C81" s="18" t="s">
        <v>25</v>
      </c>
      <c r="D81" s="18" t="s">
        <v>237</v>
      </c>
      <c r="E81" s="19" t="s">
        <v>1135</v>
      </c>
      <c r="F81" s="20" t="s">
        <v>238</v>
      </c>
      <c r="G81" s="20">
        <v>15.85</v>
      </c>
      <c r="H81" s="20">
        <f>IF(Tabla3[[#This Row],[Precio]]&gt;=1001,Tabla3[[#This Row],[Precio]]-(Tabla3[[#This Row],[Precio]]*2.5%),IF(Tabla3[[#This Row],[Precio]]&gt;=251,Tabla3[[#This Row],[Precio]]-(Tabla3[[#This Row],[Precio]]*2%),IF(Tabla3[[#This Row],[Precio]]&gt;=50,Tabla3[[#This Row],[Precio]]-(Tabla3[[#This Row],[Precio]]*0.5%),Tabla3[[#This Row],[Precio]])))</f>
        <v>15.85</v>
      </c>
      <c r="I81" s="21" t="str">
        <f>HYPERLINK(CONCATENATE("http://www.mercadopublico.cl/TiendaFicha/Ficha?idProducto=",Tabla3[[#This Row],[ID]]))</f>
        <v>http://www.mercadopublico.cl/TiendaFicha/Ficha?idProducto=1011004</v>
      </c>
      <c r="J81" s="22" t="str">
        <f>HYPERLINK(Tabla3[[#This Row],[Link1]],"Link")</f>
        <v>Link</v>
      </c>
    </row>
    <row r="82" spans="1:10" ht="48" customHeight="1" x14ac:dyDescent="0.25">
      <c r="A82" s="18">
        <v>1011005</v>
      </c>
      <c r="B82" s="18" t="s">
        <v>166</v>
      </c>
      <c r="C82" s="18" t="s">
        <v>25</v>
      </c>
      <c r="D82" s="18" t="s">
        <v>239</v>
      </c>
      <c r="E82" s="19" t="s">
        <v>1136</v>
      </c>
      <c r="F82" s="20" t="s">
        <v>240</v>
      </c>
      <c r="G82" s="20">
        <v>16.11</v>
      </c>
      <c r="H82" s="20">
        <f>IF(Tabla3[[#This Row],[Precio]]&gt;=1001,Tabla3[[#This Row],[Precio]]-(Tabla3[[#This Row],[Precio]]*2.5%),IF(Tabla3[[#This Row],[Precio]]&gt;=251,Tabla3[[#This Row],[Precio]]-(Tabla3[[#This Row],[Precio]]*2%),IF(Tabla3[[#This Row],[Precio]]&gt;=50,Tabla3[[#This Row],[Precio]]-(Tabla3[[#This Row],[Precio]]*0.5%),Tabla3[[#This Row],[Precio]])))</f>
        <v>16.11</v>
      </c>
      <c r="I82" s="21" t="str">
        <f>HYPERLINK(CONCATENATE("http://www.mercadopublico.cl/TiendaFicha/Ficha?idProducto=",Tabla3[[#This Row],[ID]]))</f>
        <v>http://www.mercadopublico.cl/TiendaFicha/Ficha?idProducto=1011005</v>
      </c>
      <c r="J82" s="22" t="str">
        <f>HYPERLINK(Tabla3[[#This Row],[Link1]],"Link")</f>
        <v>Link</v>
      </c>
    </row>
    <row r="83" spans="1:10" ht="48" customHeight="1" x14ac:dyDescent="0.25">
      <c r="A83" s="18">
        <v>1011006</v>
      </c>
      <c r="B83" s="18" t="s">
        <v>166</v>
      </c>
      <c r="C83" s="18" t="s">
        <v>25</v>
      </c>
      <c r="D83" s="18" t="s">
        <v>241</v>
      </c>
      <c r="E83" s="19" t="s">
        <v>1137</v>
      </c>
      <c r="F83" s="20" t="s">
        <v>242</v>
      </c>
      <c r="G83" s="20">
        <v>15.85</v>
      </c>
      <c r="H83" s="20">
        <f>IF(Tabla3[[#This Row],[Precio]]&gt;=1001,Tabla3[[#This Row],[Precio]]-(Tabla3[[#This Row],[Precio]]*2.5%),IF(Tabla3[[#This Row],[Precio]]&gt;=251,Tabla3[[#This Row],[Precio]]-(Tabla3[[#This Row],[Precio]]*2%),IF(Tabla3[[#This Row],[Precio]]&gt;=50,Tabla3[[#This Row],[Precio]]-(Tabla3[[#This Row],[Precio]]*0.5%),Tabla3[[#This Row],[Precio]])))</f>
        <v>15.85</v>
      </c>
      <c r="I83" s="21" t="str">
        <f>HYPERLINK(CONCATENATE("http://www.mercadopublico.cl/TiendaFicha/Ficha?idProducto=",Tabla3[[#This Row],[ID]]))</f>
        <v>http://www.mercadopublico.cl/TiendaFicha/Ficha?idProducto=1011006</v>
      </c>
      <c r="J83" s="22" t="str">
        <f>HYPERLINK(Tabla3[[#This Row],[Link1]],"Link")</f>
        <v>Link</v>
      </c>
    </row>
    <row r="84" spans="1:10" ht="48" customHeight="1" x14ac:dyDescent="0.25">
      <c r="A84" s="18">
        <v>1011022</v>
      </c>
      <c r="B84" s="18" t="s">
        <v>166</v>
      </c>
      <c r="C84" s="18" t="s">
        <v>25</v>
      </c>
      <c r="D84" s="18" t="s">
        <v>293</v>
      </c>
      <c r="E84" s="19" t="s">
        <v>1138</v>
      </c>
      <c r="F84" s="20" t="s">
        <v>294</v>
      </c>
      <c r="G84" s="20">
        <v>12.2</v>
      </c>
      <c r="H84" s="20">
        <f>IF(Tabla3[[#This Row],[Precio]]&gt;=1001,Tabla3[[#This Row],[Precio]]-(Tabla3[[#This Row],[Precio]]*2.5%),IF(Tabla3[[#This Row],[Precio]]&gt;=251,Tabla3[[#This Row],[Precio]]-(Tabla3[[#This Row],[Precio]]*2%),IF(Tabla3[[#This Row],[Precio]]&gt;=50,Tabla3[[#This Row],[Precio]]-(Tabla3[[#This Row],[Precio]]*0.5%),Tabla3[[#This Row],[Precio]])))</f>
        <v>12.2</v>
      </c>
      <c r="I84" s="21" t="str">
        <f>HYPERLINK(CONCATENATE("http://www.mercadopublico.cl/TiendaFicha/Ficha?idProducto=",Tabla3[[#This Row],[ID]]))</f>
        <v>http://www.mercadopublico.cl/TiendaFicha/Ficha?idProducto=1011022</v>
      </c>
      <c r="J84" s="22" t="str">
        <f>HYPERLINK(Tabla3[[#This Row],[Link1]],"Link")</f>
        <v>Link</v>
      </c>
    </row>
    <row r="85" spans="1:10" ht="48" customHeight="1" x14ac:dyDescent="0.25">
      <c r="A85" s="18">
        <v>1342415</v>
      </c>
      <c r="B85" s="18" t="s">
        <v>166</v>
      </c>
      <c r="C85" s="18" t="s">
        <v>56</v>
      </c>
      <c r="D85" s="18" t="s">
        <v>474</v>
      </c>
      <c r="E85" s="19" t="s">
        <v>1139</v>
      </c>
      <c r="F85" s="20" t="s">
        <v>475</v>
      </c>
      <c r="G85" s="20">
        <v>14</v>
      </c>
      <c r="H85" s="20">
        <f>IF(Tabla3[[#This Row],[Precio]]&gt;=1001,Tabla3[[#This Row],[Precio]]-(Tabla3[[#This Row],[Precio]]*2.5%),IF(Tabla3[[#This Row],[Precio]]&gt;=251,Tabla3[[#This Row],[Precio]]-(Tabla3[[#This Row],[Precio]]*2%),IF(Tabla3[[#This Row],[Precio]]&gt;=50,Tabla3[[#This Row],[Precio]]-(Tabla3[[#This Row],[Precio]]*0.5%),Tabla3[[#This Row],[Precio]])))</f>
        <v>14</v>
      </c>
      <c r="I85" s="21" t="str">
        <f>HYPERLINK(CONCATENATE("http://www.mercadopublico.cl/TiendaFicha/Ficha?idProducto=",Tabla3[[#This Row],[ID]]))</f>
        <v>http://www.mercadopublico.cl/TiendaFicha/Ficha?idProducto=1342415</v>
      </c>
      <c r="J85" s="22" t="str">
        <f>HYPERLINK(Tabla3[[#This Row],[Link1]],"Link")</f>
        <v>Link</v>
      </c>
    </row>
    <row r="86" spans="1:10" ht="48" customHeight="1" x14ac:dyDescent="0.25">
      <c r="A86" s="18">
        <v>1348414</v>
      </c>
      <c r="B86" s="18" t="s">
        <v>166</v>
      </c>
      <c r="C86" s="18" t="s">
        <v>56</v>
      </c>
      <c r="D86" s="18" t="s">
        <v>405</v>
      </c>
      <c r="E86" s="19" t="s">
        <v>1145</v>
      </c>
      <c r="F86" s="20" t="s">
        <v>406</v>
      </c>
      <c r="G86" s="20">
        <v>864</v>
      </c>
      <c r="H86" s="20">
        <f>IF(Tabla3[[#This Row],[Precio]]&gt;=1001,Tabla3[[#This Row],[Precio]]-(Tabla3[[#This Row],[Precio]]*2.5%),IF(Tabla3[[#This Row],[Precio]]&gt;=251,Tabla3[[#This Row],[Precio]]-(Tabla3[[#This Row],[Precio]]*2%),IF(Tabla3[[#This Row],[Precio]]&gt;=50,Tabla3[[#This Row],[Precio]]-(Tabla3[[#This Row],[Precio]]*0.5%),Tabla3[[#This Row],[Precio]])))</f>
        <v>846.72</v>
      </c>
      <c r="I86" s="21" t="str">
        <f>HYPERLINK(CONCATENATE("http://www.mercadopublico.cl/TiendaFicha/Ficha?idProducto=",Tabla3[[#This Row],[ID]]))</f>
        <v>http://www.mercadopublico.cl/TiendaFicha/Ficha?idProducto=1348414</v>
      </c>
      <c r="J86" s="22" t="str">
        <f>HYPERLINK(Tabla3[[#This Row],[Link1]],"Link")</f>
        <v>Link</v>
      </c>
    </row>
    <row r="87" spans="1:10" ht="48" customHeight="1" x14ac:dyDescent="0.25">
      <c r="A87" s="18">
        <v>1348416</v>
      </c>
      <c r="B87" s="18" t="s">
        <v>166</v>
      </c>
      <c r="C87" s="18" t="s">
        <v>56</v>
      </c>
      <c r="D87" s="18" t="s">
        <v>1659</v>
      </c>
      <c r="E87" s="19" t="s">
        <v>1660</v>
      </c>
      <c r="F87" s="20" t="s">
        <v>1938</v>
      </c>
      <c r="G87" s="20">
        <v>227.68</v>
      </c>
      <c r="H87" s="20">
        <f>IF(Tabla3[[#This Row],[Precio]]&gt;=1001,Tabla3[[#This Row],[Precio]]-(Tabla3[[#This Row],[Precio]]*2.5%),IF(Tabla3[[#This Row],[Precio]]&gt;=251,Tabla3[[#This Row],[Precio]]-(Tabla3[[#This Row],[Precio]]*2%),IF(Tabla3[[#This Row],[Precio]]&gt;=50,Tabla3[[#This Row],[Precio]]-(Tabla3[[#This Row],[Precio]]*0.5%),Tabla3[[#This Row],[Precio]])))</f>
        <v>226.54160000000002</v>
      </c>
      <c r="I87" s="21" t="str">
        <f>HYPERLINK(CONCATENATE("http://www.mercadopublico.cl/TiendaFicha/Ficha?idProducto=",Tabla3[[#This Row],[ID]]))</f>
        <v>http://www.mercadopublico.cl/TiendaFicha/Ficha?idProducto=1348416</v>
      </c>
      <c r="J87" s="22" t="str">
        <f>HYPERLINK(Tabla3[[#This Row],[Link1]],"Link")</f>
        <v>Link</v>
      </c>
    </row>
    <row r="88" spans="1:10" ht="48" customHeight="1" x14ac:dyDescent="0.25">
      <c r="A88" s="18">
        <v>1348417</v>
      </c>
      <c r="B88" s="18" t="s">
        <v>166</v>
      </c>
      <c r="C88" s="18" t="s">
        <v>56</v>
      </c>
      <c r="D88" s="18" t="s">
        <v>378</v>
      </c>
      <c r="E88" s="19" t="s">
        <v>1146</v>
      </c>
      <c r="F88" s="20" t="s">
        <v>379</v>
      </c>
      <c r="G88" s="20">
        <v>24.58</v>
      </c>
      <c r="H88" s="20">
        <f>IF(Tabla3[[#This Row],[Precio]]&gt;=1001,Tabla3[[#This Row],[Precio]]-(Tabla3[[#This Row],[Precio]]*2.5%),IF(Tabla3[[#This Row],[Precio]]&gt;=251,Tabla3[[#This Row],[Precio]]-(Tabla3[[#This Row],[Precio]]*2%),IF(Tabla3[[#This Row],[Precio]]&gt;=50,Tabla3[[#This Row],[Precio]]-(Tabla3[[#This Row],[Precio]]*0.5%),Tabla3[[#This Row],[Precio]])))</f>
        <v>24.58</v>
      </c>
      <c r="I88" s="21" t="str">
        <f>HYPERLINK(CONCATENATE("http://www.mercadopublico.cl/TiendaFicha/Ficha?idProducto=",Tabla3[[#This Row],[ID]]))</f>
        <v>http://www.mercadopublico.cl/TiendaFicha/Ficha?idProducto=1348417</v>
      </c>
      <c r="J88" s="22" t="str">
        <f>HYPERLINK(Tabla3[[#This Row],[Link1]],"Link")</f>
        <v>Link</v>
      </c>
    </row>
    <row r="89" spans="1:10" ht="48" customHeight="1" x14ac:dyDescent="0.25">
      <c r="A89" s="18">
        <v>1348420</v>
      </c>
      <c r="B89" s="18" t="s">
        <v>166</v>
      </c>
      <c r="C89" s="18" t="s">
        <v>56</v>
      </c>
      <c r="D89" s="18" t="s">
        <v>1661</v>
      </c>
      <c r="E89" s="19" t="s">
        <v>1662</v>
      </c>
      <c r="F89" s="20" t="s">
        <v>1939</v>
      </c>
      <c r="G89" s="20">
        <v>61.02</v>
      </c>
      <c r="H89" s="20">
        <f>IF(Tabla3[[#This Row],[Precio]]&gt;=1001,Tabla3[[#This Row],[Precio]]-(Tabla3[[#This Row],[Precio]]*2.5%),IF(Tabla3[[#This Row],[Precio]]&gt;=251,Tabla3[[#This Row],[Precio]]-(Tabla3[[#This Row],[Precio]]*2%),IF(Tabla3[[#This Row],[Precio]]&gt;=50,Tabla3[[#This Row],[Precio]]-(Tabla3[[#This Row],[Precio]]*0.5%),Tabla3[[#This Row],[Precio]])))</f>
        <v>60.7149</v>
      </c>
      <c r="I89" s="21" t="str">
        <f>HYPERLINK(CONCATENATE("http://www.mercadopublico.cl/TiendaFicha/Ficha?idProducto=",Tabla3[[#This Row],[ID]]))</f>
        <v>http://www.mercadopublico.cl/TiendaFicha/Ficha?idProducto=1348420</v>
      </c>
      <c r="J89" s="22" t="str">
        <f>HYPERLINK(Tabla3[[#This Row],[Link1]],"Link")</f>
        <v>Link</v>
      </c>
    </row>
    <row r="90" spans="1:10" ht="48" customHeight="1" x14ac:dyDescent="0.25">
      <c r="A90" s="18">
        <v>1348421</v>
      </c>
      <c r="B90" s="18" t="s">
        <v>166</v>
      </c>
      <c r="C90" s="18" t="s">
        <v>56</v>
      </c>
      <c r="D90" s="18" t="s">
        <v>1663</v>
      </c>
      <c r="E90" s="19" t="s">
        <v>1664</v>
      </c>
      <c r="F90" s="20" t="s">
        <v>1940</v>
      </c>
      <c r="G90" s="20">
        <v>62.76</v>
      </c>
      <c r="H90" s="20">
        <f>IF(Tabla3[[#This Row],[Precio]]&gt;=1001,Tabla3[[#This Row],[Precio]]-(Tabla3[[#This Row],[Precio]]*2.5%),IF(Tabla3[[#This Row],[Precio]]&gt;=251,Tabla3[[#This Row],[Precio]]-(Tabla3[[#This Row],[Precio]]*2%),IF(Tabla3[[#This Row],[Precio]]&gt;=50,Tabla3[[#This Row],[Precio]]-(Tabla3[[#This Row],[Precio]]*0.5%),Tabla3[[#This Row],[Precio]])))</f>
        <v>62.446199999999997</v>
      </c>
      <c r="I90" s="21" t="str">
        <f>HYPERLINK(CONCATENATE("http://www.mercadopublico.cl/TiendaFicha/Ficha?idProducto=",Tabla3[[#This Row],[ID]]))</f>
        <v>http://www.mercadopublico.cl/TiendaFicha/Ficha?idProducto=1348421</v>
      </c>
      <c r="J90" s="22" t="str">
        <f>HYPERLINK(Tabla3[[#This Row],[Link1]],"Link")</f>
        <v>Link</v>
      </c>
    </row>
    <row r="91" spans="1:10" ht="48" customHeight="1" x14ac:dyDescent="0.25">
      <c r="A91" s="18">
        <v>1348422</v>
      </c>
      <c r="B91" s="18" t="s">
        <v>166</v>
      </c>
      <c r="C91" s="18" t="s">
        <v>56</v>
      </c>
      <c r="D91" s="18" t="s">
        <v>1665</v>
      </c>
      <c r="E91" s="19" t="s">
        <v>1666</v>
      </c>
      <c r="F91" s="20" t="s">
        <v>1941</v>
      </c>
      <c r="G91" s="20">
        <v>837.64</v>
      </c>
      <c r="H91" s="20">
        <f>IF(Tabla3[[#This Row],[Precio]]&gt;=1001,Tabla3[[#This Row],[Precio]]-(Tabla3[[#This Row],[Precio]]*2.5%),IF(Tabla3[[#This Row],[Precio]]&gt;=251,Tabla3[[#This Row],[Precio]]-(Tabla3[[#This Row],[Precio]]*2%),IF(Tabla3[[#This Row],[Precio]]&gt;=50,Tabla3[[#This Row],[Precio]]-(Tabla3[[#This Row],[Precio]]*0.5%),Tabla3[[#This Row],[Precio]])))</f>
        <v>820.88720000000001</v>
      </c>
      <c r="I91" s="21" t="str">
        <f>HYPERLINK(CONCATENATE("http://www.mercadopublico.cl/TiendaFicha/Ficha?idProducto=",Tabla3[[#This Row],[ID]]))</f>
        <v>http://www.mercadopublico.cl/TiendaFicha/Ficha?idProducto=1348422</v>
      </c>
      <c r="J91" s="22" t="str">
        <f>HYPERLINK(Tabla3[[#This Row],[Link1]],"Link")</f>
        <v>Link</v>
      </c>
    </row>
    <row r="92" spans="1:10" ht="48" customHeight="1" x14ac:dyDescent="0.25">
      <c r="A92" s="18">
        <v>1348423</v>
      </c>
      <c r="B92" s="18" t="s">
        <v>166</v>
      </c>
      <c r="C92" s="18" t="s">
        <v>56</v>
      </c>
      <c r="D92" s="18" t="s">
        <v>1667</v>
      </c>
      <c r="E92" s="19" t="s">
        <v>1668</v>
      </c>
      <c r="F92" s="20" t="s">
        <v>1942</v>
      </c>
      <c r="G92" s="20">
        <v>797.36</v>
      </c>
      <c r="H92" s="20">
        <f>IF(Tabla3[[#This Row],[Precio]]&gt;=1001,Tabla3[[#This Row],[Precio]]-(Tabla3[[#This Row],[Precio]]*2.5%),IF(Tabla3[[#This Row],[Precio]]&gt;=251,Tabla3[[#This Row],[Precio]]-(Tabla3[[#This Row],[Precio]]*2%),IF(Tabla3[[#This Row],[Precio]]&gt;=50,Tabla3[[#This Row],[Precio]]-(Tabla3[[#This Row],[Precio]]*0.5%),Tabla3[[#This Row],[Precio]])))</f>
        <v>781.41280000000006</v>
      </c>
      <c r="I92" s="21" t="str">
        <f>HYPERLINK(CONCATENATE("http://www.mercadopublico.cl/TiendaFicha/Ficha?idProducto=",Tabla3[[#This Row],[ID]]))</f>
        <v>http://www.mercadopublico.cl/TiendaFicha/Ficha?idProducto=1348423</v>
      </c>
      <c r="J92" s="22" t="str">
        <f>HYPERLINK(Tabla3[[#This Row],[Link1]],"Link")</f>
        <v>Link</v>
      </c>
    </row>
    <row r="93" spans="1:10" ht="48" customHeight="1" x14ac:dyDescent="0.25">
      <c r="A93" s="18">
        <v>1348424</v>
      </c>
      <c r="B93" s="18" t="s">
        <v>166</v>
      </c>
      <c r="C93" s="18" t="s">
        <v>56</v>
      </c>
      <c r="D93" s="18" t="s">
        <v>1669</v>
      </c>
      <c r="E93" s="19" t="s">
        <v>1670</v>
      </c>
      <c r="F93" s="20" t="s">
        <v>1943</v>
      </c>
      <c r="G93" s="20">
        <v>673</v>
      </c>
      <c r="H93" s="20">
        <f>IF(Tabla3[[#This Row],[Precio]]&gt;=1001,Tabla3[[#This Row],[Precio]]-(Tabla3[[#This Row],[Precio]]*2.5%),IF(Tabla3[[#This Row],[Precio]]&gt;=251,Tabla3[[#This Row],[Precio]]-(Tabla3[[#This Row],[Precio]]*2%),IF(Tabla3[[#This Row],[Precio]]&gt;=50,Tabla3[[#This Row],[Precio]]-(Tabla3[[#This Row],[Precio]]*0.5%),Tabla3[[#This Row],[Precio]])))</f>
        <v>659.54</v>
      </c>
      <c r="I93" s="21" t="str">
        <f>HYPERLINK(CONCATENATE("http://www.mercadopublico.cl/TiendaFicha/Ficha?idProducto=",Tabla3[[#This Row],[ID]]))</f>
        <v>http://www.mercadopublico.cl/TiendaFicha/Ficha?idProducto=1348424</v>
      </c>
      <c r="J93" s="22" t="str">
        <f>HYPERLINK(Tabla3[[#This Row],[Link1]],"Link")</f>
        <v>Link</v>
      </c>
    </row>
    <row r="94" spans="1:10" ht="48" customHeight="1" x14ac:dyDescent="0.25">
      <c r="A94" s="18">
        <v>1348429</v>
      </c>
      <c r="B94" s="18" t="s">
        <v>166</v>
      </c>
      <c r="C94" s="18" t="s">
        <v>56</v>
      </c>
      <c r="D94" s="18" t="s">
        <v>1671</v>
      </c>
      <c r="E94" s="19" t="s">
        <v>1672</v>
      </c>
      <c r="F94" s="20" t="s">
        <v>1944</v>
      </c>
      <c r="G94" s="20">
        <v>267.88</v>
      </c>
      <c r="H94" s="20">
        <f>IF(Tabla3[[#This Row],[Precio]]&gt;=1001,Tabla3[[#This Row],[Precio]]-(Tabla3[[#This Row],[Precio]]*2.5%),IF(Tabla3[[#This Row],[Precio]]&gt;=251,Tabla3[[#This Row],[Precio]]-(Tabla3[[#This Row],[Precio]]*2%),IF(Tabla3[[#This Row],[Precio]]&gt;=50,Tabla3[[#This Row],[Precio]]-(Tabla3[[#This Row],[Precio]]*0.5%),Tabla3[[#This Row],[Precio]])))</f>
        <v>262.5224</v>
      </c>
      <c r="I94" s="21" t="str">
        <f>HYPERLINK(CONCATENATE("http://www.mercadopublico.cl/TiendaFicha/Ficha?idProducto=",Tabla3[[#This Row],[ID]]))</f>
        <v>http://www.mercadopublico.cl/TiendaFicha/Ficha?idProducto=1348429</v>
      </c>
      <c r="J94" s="22" t="str">
        <f>HYPERLINK(Tabla3[[#This Row],[Link1]],"Link")</f>
        <v>Link</v>
      </c>
    </row>
    <row r="95" spans="1:10" ht="48" customHeight="1" x14ac:dyDescent="0.25">
      <c r="A95" s="18">
        <v>1348430</v>
      </c>
      <c r="B95" s="18" t="s">
        <v>166</v>
      </c>
      <c r="C95" s="18" t="s">
        <v>56</v>
      </c>
      <c r="D95" s="18" t="s">
        <v>1673</v>
      </c>
      <c r="E95" s="19" t="s">
        <v>1674</v>
      </c>
      <c r="F95" s="20" t="s">
        <v>1945</v>
      </c>
      <c r="G95" s="20">
        <v>640.58000000000004</v>
      </c>
      <c r="H95" s="20">
        <f>IF(Tabla3[[#This Row],[Precio]]&gt;=1001,Tabla3[[#This Row],[Precio]]-(Tabla3[[#This Row],[Precio]]*2.5%),IF(Tabla3[[#This Row],[Precio]]&gt;=251,Tabla3[[#This Row],[Precio]]-(Tabla3[[#This Row],[Precio]]*2%),IF(Tabla3[[#This Row],[Precio]]&gt;=50,Tabla3[[#This Row],[Precio]]-(Tabla3[[#This Row],[Precio]]*0.5%),Tabla3[[#This Row],[Precio]])))</f>
        <v>627.76840000000004</v>
      </c>
      <c r="I95" s="21" t="str">
        <f>HYPERLINK(CONCATENATE("http://www.mercadopublico.cl/TiendaFicha/Ficha?idProducto=",Tabla3[[#This Row],[ID]]))</f>
        <v>http://www.mercadopublico.cl/TiendaFicha/Ficha?idProducto=1348430</v>
      </c>
      <c r="J95" s="22" t="str">
        <f>HYPERLINK(Tabla3[[#This Row],[Link1]],"Link")</f>
        <v>Link</v>
      </c>
    </row>
    <row r="96" spans="1:10" ht="48" customHeight="1" x14ac:dyDescent="0.25">
      <c r="A96" s="18">
        <v>1348433</v>
      </c>
      <c r="B96" s="18" t="s">
        <v>166</v>
      </c>
      <c r="C96" s="18" t="s">
        <v>56</v>
      </c>
      <c r="D96" s="18" t="s">
        <v>1675</v>
      </c>
      <c r="E96" s="19" t="s">
        <v>1676</v>
      </c>
      <c r="F96" s="20" t="s">
        <v>1946</v>
      </c>
      <c r="G96" s="20">
        <v>759.07</v>
      </c>
      <c r="H96" s="20">
        <f>IF(Tabla3[[#This Row],[Precio]]&gt;=1001,Tabla3[[#This Row],[Precio]]-(Tabla3[[#This Row],[Precio]]*2.5%),IF(Tabla3[[#This Row],[Precio]]&gt;=251,Tabla3[[#This Row],[Precio]]-(Tabla3[[#This Row],[Precio]]*2%),IF(Tabla3[[#This Row],[Precio]]&gt;=50,Tabla3[[#This Row],[Precio]]-(Tabla3[[#This Row],[Precio]]*0.5%),Tabla3[[#This Row],[Precio]])))</f>
        <v>743.8886</v>
      </c>
      <c r="I96" s="21" t="str">
        <f>HYPERLINK(CONCATENATE("http://www.mercadopublico.cl/TiendaFicha/Ficha?idProducto=",Tabla3[[#This Row],[ID]]))</f>
        <v>http://www.mercadopublico.cl/TiendaFicha/Ficha?idProducto=1348433</v>
      </c>
      <c r="J96" s="22" t="str">
        <f>HYPERLINK(Tabla3[[#This Row],[Link1]],"Link")</f>
        <v>Link</v>
      </c>
    </row>
    <row r="97" spans="1:10" ht="48" customHeight="1" x14ac:dyDescent="0.25">
      <c r="A97" s="18">
        <v>1348435</v>
      </c>
      <c r="B97" s="18" t="s">
        <v>166</v>
      </c>
      <c r="C97" s="18" t="s">
        <v>56</v>
      </c>
      <c r="D97" s="18" t="s">
        <v>386</v>
      </c>
      <c r="E97" s="19" t="s">
        <v>1147</v>
      </c>
      <c r="F97" s="20" t="s">
        <v>387</v>
      </c>
      <c r="G97" s="20">
        <v>75.290000000000006</v>
      </c>
      <c r="H97" s="20">
        <f>IF(Tabla3[[#This Row],[Precio]]&gt;=1001,Tabla3[[#This Row],[Precio]]-(Tabla3[[#This Row],[Precio]]*2.5%),IF(Tabla3[[#This Row],[Precio]]&gt;=251,Tabla3[[#This Row],[Precio]]-(Tabla3[[#This Row],[Precio]]*2%),IF(Tabla3[[#This Row],[Precio]]&gt;=50,Tabla3[[#This Row],[Precio]]-(Tabla3[[#This Row],[Precio]]*0.5%),Tabla3[[#This Row],[Precio]])))</f>
        <v>74.913550000000001</v>
      </c>
      <c r="I97" s="21" t="str">
        <f>HYPERLINK(CONCATENATE("http://www.mercadopublico.cl/TiendaFicha/Ficha?idProducto=",Tabla3[[#This Row],[ID]]))</f>
        <v>http://www.mercadopublico.cl/TiendaFicha/Ficha?idProducto=1348435</v>
      </c>
      <c r="J97" s="22" t="str">
        <f>HYPERLINK(Tabla3[[#This Row],[Link1]],"Link")</f>
        <v>Link</v>
      </c>
    </row>
    <row r="98" spans="1:10" ht="48" customHeight="1" x14ac:dyDescent="0.25">
      <c r="A98" s="18">
        <v>1348436</v>
      </c>
      <c r="B98" s="18" t="s">
        <v>166</v>
      </c>
      <c r="C98" s="18" t="s">
        <v>56</v>
      </c>
      <c r="D98" s="18" t="s">
        <v>388</v>
      </c>
      <c r="E98" s="19" t="s">
        <v>1148</v>
      </c>
      <c r="F98" s="20" t="s">
        <v>389</v>
      </c>
      <c r="G98" s="20">
        <v>31.64</v>
      </c>
      <c r="H98" s="20">
        <f>IF(Tabla3[[#This Row],[Precio]]&gt;=1001,Tabla3[[#This Row],[Precio]]-(Tabla3[[#This Row],[Precio]]*2.5%),IF(Tabla3[[#This Row],[Precio]]&gt;=251,Tabla3[[#This Row],[Precio]]-(Tabla3[[#This Row],[Precio]]*2%),IF(Tabla3[[#This Row],[Precio]]&gt;=50,Tabla3[[#This Row],[Precio]]-(Tabla3[[#This Row],[Precio]]*0.5%),Tabla3[[#This Row],[Precio]])))</f>
        <v>31.64</v>
      </c>
      <c r="I98" s="21" t="str">
        <f>HYPERLINK(CONCATENATE("http://www.mercadopublico.cl/TiendaFicha/Ficha?idProducto=",Tabla3[[#This Row],[ID]]))</f>
        <v>http://www.mercadopublico.cl/TiendaFicha/Ficha?idProducto=1348436</v>
      </c>
      <c r="J98" s="22" t="str">
        <f>HYPERLINK(Tabla3[[#This Row],[Link1]],"Link")</f>
        <v>Link</v>
      </c>
    </row>
    <row r="99" spans="1:10" ht="48" customHeight="1" x14ac:dyDescent="0.25">
      <c r="A99" s="18">
        <v>1347022</v>
      </c>
      <c r="B99" s="18" t="s">
        <v>166</v>
      </c>
      <c r="C99" s="18" t="s">
        <v>56</v>
      </c>
      <c r="D99" s="18" t="s">
        <v>415</v>
      </c>
      <c r="E99" s="19" t="s">
        <v>1140</v>
      </c>
      <c r="F99" s="20" t="s">
        <v>416</v>
      </c>
      <c r="G99" s="20">
        <v>411</v>
      </c>
      <c r="H99" s="20">
        <f>IF(Tabla3[[#This Row],[Precio]]&gt;=1001,Tabla3[[#This Row],[Precio]]-(Tabla3[[#This Row],[Precio]]*2.5%),IF(Tabla3[[#This Row],[Precio]]&gt;=251,Tabla3[[#This Row],[Precio]]-(Tabla3[[#This Row],[Precio]]*2%),IF(Tabla3[[#This Row],[Precio]]&gt;=50,Tabla3[[#This Row],[Precio]]-(Tabla3[[#This Row],[Precio]]*0.5%),Tabla3[[#This Row],[Precio]])))</f>
        <v>402.78</v>
      </c>
      <c r="I99" s="21" t="str">
        <f>HYPERLINK(CONCATENATE("http://www.mercadopublico.cl/TiendaFicha/Ficha?idProducto=",Tabla3[[#This Row],[ID]]))</f>
        <v>http://www.mercadopublico.cl/TiendaFicha/Ficha?idProducto=1347022</v>
      </c>
      <c r="J99" s="22" t="str">
        <f>HYPERLINK(Tabla3[[#This Row],[Link1]],"Link")</f>
        <v>Link</v>
      </c>
    </row>
    <row r="100" spans="1:10" ht="48" customHeight="1" x14ac:dyDescent="0.25">
      <c r="A100" s="18">
        <v>1347024</v>
      </c>
      <c r="B100" s="18" t="s">
        <v>166</v>
      </c>
      <c r="C100" s="18" t="s">
        <v>56</v>
      </c>
      <c r="D100" s="18" t="s">
        <v>413</v>
      </c>
      <c r="E100" s="19" t="s">
        <v>1141</v>
      </c>
      <c r="F100" s="20" t="s">
        <v>414</v>
      </c>
      <c r="G100" s="20">
        <v>364</v>
      </c>
      <c r="H100" s="20">
        <f>IF(Tabla3[[#This Row],[Precio]]&gt;=1001,Tabla3[[#This Row],[Precio]]-(Tabla3[[#This Row],[Precio]]*2.5%),IF(Tabla3[[#This Row],[Precio]]&gt;=251,Tabla3[[#This Row],[Precio]]-(Tabla3[[#This Row],[Precio]]*2%),IF(Tabla3[[#This Row],[Precio]]&gt;=50,Tabla3[[#This Row],[Precio]]-(Tabla3[[#This Row],[Precio]]*0.5%),Tabla3[[#This Row],[Precio]])))</f>
        <v>356.72</v>
      </c>
      <c r="I100" s="21" t="str">
        <f>HYPERLINK(CONCATENATE("http://www.mercadopublico.cl/TiendaFicha/Ficha?idProducto=",Tabla3[[#This Row],[ID]]))</f>
        <v>http://www.mercadopublico.cl/TiendaFicha/Ficha?idProducto=1347024</v>
      </c>
      <c r="J100" s="22" t="str">
        <f>HYPERLINK(Tabla3[[#This Row],[Link1]],"Link")</f>
        <v>Link</v>
      </c>
    </row>
    <row r="101" spans="1:10" ht="48" customHeight="1" x14ac:dyDescent="0.25">
      <c r="A101" s="18">
        <v>1347026</v>
      </c>
      <c r="B101" s="18" t="s">
        <v>166</v>
      </c>
      <c r="C101" s="18" t="s">
        <v>56</v>
      </c>
      <c r="D101" s="18" t="s">
        <v>411</v>
      </c>
      <c r="E101" s="19" t="s">
        <v>1142</v>
      </c>
      <c r="F101" s="20" t="s">
        <v>412</v>
      </c>
      <c r="G101" s="20">
        <v>364</v>
      </c>
      <c r="H101" s="20">
        <f>IF(Tabla3[[#This Row],[Precio]]&gt;=1001,Tabla3[[#This Row],[Precio]]-(Tabla3[[#This Row],[Precio]]*2.5%),IF(Tabla3[[#This Row],[Precio]]&gt;=251,Tabla3[[#This Row],[Precio]]-(Tabla3[[#This Row],[Precio]]*2%),IF(Tabla3[[#This Row],[Precio]]&gt;=50,Tabla3[[#This Row],[Precio]]-(Tabla3[[#This Row],[Precio]]*0.5%),Tabla3[[#This Row],[Precio]])))</f>
        <v>356.72</v>
      </c>
      <c r="I101" s="21" t="str">
        <f>HYPERLINK(CONCATENATE("http://www.mercadopublico.cl/TiendaFicha/Ficha?idProducto=",Tabla3[[#This Row],[ID]]))</f>
        <v>http://www.mercadopublico.cl/TiendaFicha/Ficha?idProducto=1347026</v>
      </c>
      <c r="J101" s="22" t="str">
        <f>HYPERLINK(Tabla3[[#This Row],[Link1]],"Link")</f>
        <v>Link</v>
      </c>
    </row>
    <row r="102" spans="1:10" ht="48" customHeight="1" x14ac:dyDescent="0.25">
      <c r="A102" s="18">
        <v>1347027</v>
      </c>
      <c r="B102" s="18" t="s">
        <v>166</v>
      </c>
      <c r="C102" s="18" t="s">
        <v>56</v>
      </c>
      <c r="D102" s="18" t="s">
        <v>409</v>
      </c>
      <c r="E102" s="19" t="s">
        <v>1143</v>
      </c>
      <c r="F102" s="20" t="s">
        <v>410</v>
      </c>
      <c r="G102" s="20">
        <v>364</v>
      </c>
      <c r="H102" s="20">
        <f>IF(Tabla3[[#This Row],[Precio]]&gt;=1001,Tabla3[[#This Row],[Precio]]-(Tabla3[[#This Row],[Precio]]*2.5%),IF(Tabla3[[#This Row],[Precio]]&gt;=251,Tabla3[[#This Row],[Precio]]-(Tabla3[[#This Row],[Precio]]*2%),IF(Tabla3[[#This Row],[Precio]]&gt;=50,Tabla3[[#This Row],[Precio]]-(Tabla3[[#This Row],[Precio]]*0.5%),Tabla3[[#This Row],[Precio]])))</f>
        <v>356.72</v>
      </c>
      <c r="I102" s="21" t="str">
        <f>HYPERLINK(CONCATENATE("http://www.mercadopublico.cl/TiendaFicha/Ficha?idProducto=",Tabla3[[#This Row],[ID]]))</f>
        <v>http://www.mercadopublico.cl/TiendaFicha/Ficha?idProducto=1347027</v>
      </c>
      <c r="J102" s="22" t="str">
        <f>HYPERLINK(Tabla3[[#This Row],[Link1]],"Link")</f>
        <v>Link</v>
      </c>
    </row>
    <row r="103" spans="1:10" ht="48" customHeight="1" x14ac:dyDescent="0.25">
      <c r="A103" s="18">
        <v>1347029</v>
      </c>
      <c r="B103" s="18" t="s">
        <v>166</v>
      </c>
      <c r="C103" s="18" t="s">
        <v>56</v>
      </c>
      <c r="D103" s="18" t="s">
        <v>407</v>
      </c>
      <c r="E103" s="19" t="s">
        <v>1144</v>
      </c>
      <c r="F103" s="20" t="s">
        <v>408</v>
      </c>
      <c r="G103" s="20">
        <v>125</v>
      </c>
      <c r="H103" s="20">
        <f>IF(Tabla3[[#This Row],[Precio]]&gt;=1001,Tabla3[[#This Row],[Precio]]-(Tabla3[[#This Row],[Precio]]*2.5%),IF(Tabla3[[#This Row],[Precio]]&gt;=251,Tabla3[[#This Row],[Precio]]-(Tabla3[[#This Row],[Precio]]*2%),IF(Tabla3[[#This Row],[Precio]]&gt;=50,Tabla3[[#This Row],[Precio]]-(Tabla3[[#This Row],[Precio]]*0.5%),Tabla3[[#This Row],[Precio]])))</f>
        <v>124.375</v>
      </c>
      <c r="I103" s="21" t="str">
        <f>HYPERLINK(CONCATENATE("http://www.mercadopublico.cl/TiendaFicha/Ficha?idProducto=",Tabla3[[#This Row],[ID]]))</f>
        <v>http://www.mercadopublico.cl/TiendaFicha/Ficha?idProducto=1347029</v>
      </c>
      <c r="J103" s="22" t="str">
        <f>HYPERLINK(Tabla3[[#This Row],[Link1]],"Link")</f>
        <v>Link</v>
      </c>
    </row>
    <row r="104" spans="1:10" ht="48" customHeight="1" x14ac:dyDescent="0.25">
      <c r="A104" s="18">
        <v>1356634</v>
      </c>
      <c r="B104" s="18" t="s">
        <v>166</v>
      </c>
      <c r="C104" s="18" t="s">
        <v>56</v>
      </c>
      <c r="D104" s="18" t="s">
        <v>1677</v>
      </c>
      <c r="E104" s="19" t="s">
        <v>1678</v>
      </c>
      <c r="F104" s="20" t="s">
        <v>1947</v>
      </c>
      <c r="G104" s="20">
        <v>100.16</v>
      </c>
      <c r="H104" s="20">
        <f>IF(Tabla3[[#This Row],[Precio]]&gt;=1001,Tabla3[[#This Row],[Precio]]-(Tabla3[[#This Row],[Precio]]*2.5%),IF(Tabla3[[#This Row],[Precio]]&gt;=251,Tabla3[[#This Row],[Precio]]-(Tabla3[[#This Row],[Precio]]*2%),IF(Tabla3[[#This Row],[Precio]]&gt;=50,Tabla3[[#This Row],[Precio]]-(Tabla3[[#This Row],[Precio]]*0.5%),Tabla3[[#This Row],[Precio]])))</f>
        <v>99.659199999999998</v>
      </c>
      <c r="I104" s="21" t="str">
        <f>HYPERLINK(CONCATENATE("http://www.mercadopublico.cl/TiendaFicha/Ficha?idProducto=",Tabla3[[#This Row],[ID]]))</f>
        <v>http://www.mercadopublico.cl/TiendaFicha/Ficha?idProducto=1356634</v>
      </c>
      <c r="J104" s="22" t="str">
        <f>HYPERLINK(Tabla3[[#This Row],[Link1]],"Link")</f>
        <v>Link</v>
      </c>
    </row>
    <row r="105" spans="1:10" ht="48" customHeight="1" x14ac:dyDescent="0.25">
      <c r="A105" s="18">
        <v>1356635</v>
      </c>
      <c r="B105" s="18" t="s">
        <v>166</v>
      </c>
      <c r="C105" s="18" t="s">
        <v>56</v>
      </c>
      <c r="D105" s="18" t="s">
        <v>1679</v>
      </c>
      <c r="E105" s="19" t="s">
        <v>1680</v>
      </c>
      <c r="F105" s="20" t="s">
        <v>1948</v>
      </c>
      <c r="G105" s="20">
        <v>100.16</v>
      </c>
      <c r="H105" s="20">
        <f>IF(Tabla3[[#This Row],[Precio]]&gt;=1001,Tabla3[[#This Row],[Precio]]-(Tabla3[[#This Row],[Precio]]*2.5%),IF(Tabla3[[#This Row],[Precio]]&gt;=251,Tabla3[[#This Row],[Precio]]-(Tabla3[[#This Row],[Precio]]*2%),IF(Tabla3[[#This Row],[Precio]]&gt;=50,Tabla3[[#This Row],[Precio]]-(Tabla3[[#This Row],[Precio]]*0.5%),Tabla3[[#This Row],[Precio]])))</f>
        <v>99.659199999999998</v>
      </c>
      <c r="I105" s="21" t="str">
        <f>HYPERLINK(CONCATENATE("http://www.mercadopublico.cl/TiendaFicha/Ficha?idProducto=",Tabla3[[#This Row],[ID]]))</f>
        <v>http://www.mercadopublico.cl/TiendaFicha/Ficha?idProducto=1356635</v>
      </c>
      <c r="J105" s="22" t="str">
        <f>HYPERLINK(Tabla3[[#This Row],[Link1]],"Link")</f>
        <v>Link</v>
      </c>
    </row>
    <row r="106" spans="1:10" ht="48" customHeight="1" x14ac:dyDescent="0.25">
      <c r="A106" s="18">
        <v>1356644</v>
      </c>
      <c r="B106" s="18" t="s">
        <v>166</v>
      </c>
      <c r="C106" s="18" t="s">
        <v>56</v>
      </c>
      <c r="D106" s="18" t="s">
        <v>384</v>
      </c>
      <c r="E106" s="19" t="s">
        <v>1149</v>
      </c>
      <c r="F106" s="20" t="s">
        <v>385</v>
      </c>
      <c r="G106" s="20">
        <v>62.35</v>
      </c>
      <c r="H106" s="20">
        <f>IF(Tabla3[[#This Row],[Precio]]&gt;=1001,Tabla3[[#This Row],[Precio]]-(Tabla3[[#This Row],[Precio]]*2.5%),IF(Tabla3[[#This Row],[Precio]]&gt;=251,Tabla3[[#This Row],[Precio]]-(Tabla3[[#This Row],[Precio]]*2%),IF(Tabla3[[#This Row],[Precio]]&gt;=50,Tabla3[[#This Row],[Precio]]-(Tabla3[[#This Row],[Precio]]*0.5%),Tabla3[[#This Row],[Precio]])))</f>
        <v>62.038249999999998</v>
      </c>
      <c r="I106" s="21" t="str">
        <f>HYPERLINK(CONCATENATE("http://www.mercadopublico.cl/TiendaFicha/Ficha?idProducto=",Tabla3[[#This Row],[ID]]))</f>
        <v>http://www.mercadopublico.cl/TiendaFicha/Ficha?idProducto=1356644</v>
      </c>
      <c r="J106" s="22" t="str">
        <f>HYPERLINK(Tabla3[[#This Row],[Link1]],"Link")</f>
        <v>Link</v>
      </c>
    </row>
    <row r="107" spans="1:10" ht="48" customHeight="1" x14ac:dyDescent="0.25">
      <c r="A107" s="18">
        <v>1356645</v>
      </c>
      <c r="B107" s="18" t="s">
        <v>166</v>
      </c>
      <c r="C107" s="18" t="s">
        <v>56</v>
      </c>
      <c r="D107" s="18" t="s">
        <v>1681</v>
      </c>
      <c r="E107" s="19" t="s">
        <v>1682</v>
      </c>
      <c r="F107" s="20" t="s">
        <v>1949</v>
      </c>
      <c r="G107" s="20">
        <v>100.16</v>
      </c>
      <c r="H107" s="20">
        <f>IF(Tabla3[[#This Row],[Precio]]&gt;=1001,Tabla3[[#This Row],[Precio]]-(Tabla3[[#This Row],[Precio]]*2.5%),IF(Tabla3[[#This Row],[Precio]]&gt;=251,Tabla3[[#This Row],[Precio]]-(Tabla3[[#This Row],[Precio]]*2%),IF(Tabla3[[#This Row],[Precio]]&gt;=50,Tabla3[[#This Row],[Precio]]-(Tabla3[[#This Row],[Precio]]*0.5%),Tabla3[[#This Row],[Precio]])))</f>
        <v>99.659199999999998</v>
      </c>
      <c r="I107" s="21" t="str">
        <f>HYPERLINK(CONCATENATE("http://www.mercadopublico.cl/TiendaFicha/Ficha?idProducto=",Tabla3[[#This Row],[ID]]))</f>
        <v>http://www.mercadopublico.cl/TiendaFicha/Ficha?idProducto=1356645</v>
      </c>
      <c r="J107" s="22" t="str">
        <f>HYPERLINK(Tabla3[[#This Row],[Link1]],"Link")</f>
        <v>Link</v>
      </c>
    </row>
    <row r="108" spans="1:10" ht="48" customHeight="1" x14ac:dyDescent="0.25">
      <c r="A108" s="18">
        <v>1359253</v>
      </c>
      <c r="B108" s="18" t="s">
        <v>166</v>
      </c>
      <c r="C108" s="18" t="s">
        <v>56</v>
      </c>
      <c r="D108" s="18" t="s">
        <v>530</v>
      </c>
      <c r="E108" s="19" t="s">
        <v>1150</v>
      </c>
      <c r="F108" s="20" t="s">
        <v>531</v>
      </c>
      <c r="G108" s="20">
        <v>335</v>
      </c>
      <c r="H108" s="20">
        <f>IF(Tabla3[[#This Row],[Precio]]&gt;=1001,Tabla3[[#This Row],[Precio]]-(Tabla3[[#This Row],[Precio]]*2.5%),IF(Tabla3[[#This Row],[Precio]]&gt;=251,Tabla3[[#This Row],[Precio]]-(Tabla3[[#This Row],[Precio]]*2%),IF(Tabla3[[#This Row],[Precio]]&gt;=50,Tabla3[[#This Row],[Precio]]-(Tabla3[[#This Row],[Precio]]*0.5%),Tabla3[[#This Row],[Precio]])))</f>
        <v>328.3</v>
      </c>
      <c r="I108" s="21" t="str">
        <f>HYPERLINK(CONCATENATE("http://www.mercadopublico.cl/TiendaFicha/Ficha?idProducto=",Tabla3[[#This Row],[ID]]))</f>
        <v>http://www.mercadopublico.cl/TiendaFicha/Ficha?idProducto=1359253</v>
      </c>
      <c r="J108" s="22" t="str">
        <f>HYPERLINK(Tabla3[[#This Row],[Link1]],"Link")</f>
        <v>Link</v>
      </c>
    </row>
    <row r="109" spans="1:10" ht="48" customHeight="1" x14ac:dyDescent="0.25">
      <c r="A109" s="18">
        <v>1359255</v>
      </c>
      <c r="B109" s="18" t="s">
        <v>166</v>
      </c>
      <c r="C109" s="18" t="s">
        <v>56</v>
      </c>
      <c r="D109" s="18" t="s">
        <v>528</v>
      </c>
      <c r="E109" s="19" t="s">
        <v>1151</v>
      </c>
      <c r="F109" s="20" t="s">
        <v>529</v>
      </c>
      <c r="G109" s="20">
        <v>335</v>
      </c>
      <c r="H109" s="20">
        <f>IF(Tabla3[[#This Row],[Precio]]&gt;=1001,Tabla3[[#This Row],[Precio]]-(Tabla3[[#This Row],[Precio]]*2.5%),IF(Tabla3[[#This Row],[Precio]]&gt;=251,Tabla3[[#This Row],[Precio]]-(Tabla3[[#This Row],[Precio]]*2%),IF(Tabla3[[#This Row],[Precio]]&gt;=50,Tabla3[[#This Row],[Precio]]-(Tabla3[[#This Row],[Precio]]*0.5%),Tabla3[[#This Row],[Precio]])))</f>
        <v>328.3</v>
      </c>
      <c r="I109" s="21" t="str">
        <f>HYPERLINK(CONCATENATE("http://www.mercadopublico.cl/TiendaFicha/Ficha?idProducto=",Tabla3[[#This Row],[ID]]))</f>
        <v>http://www.mercadopublico.cl/TiendaFicha/Ficha?idProducto=1359255</v>
      </c>
      <c r="J109" s="22" t="str">
        <f>HYPERLINK(Tabla3[[#This Row],[Link1]],"Link")</f>
        <v>Link</v>
      </c>
    </row>
    <row r="110" spans="1:10" ht="48" customHeight="1" x14ac:dyDescent="0.25">
      <c r="A110" s="18">
        <v>1359259</v>
      </c>
      <c r="B110" s="18" t="s">
        <v>166</v>
      </c>
      <c r="C110" s="18" t="s">
        <v>56</v>
      </c>
      <c r="D110" s="18" t="s">
        <v>526</v>
      </c>
      <c r="E110" s="19" t="s">
        <v>1152</v>
      </c>
      <c r="F110" s="20" t="s">
        <v>527</v>
      </c>
      <c r="G110" s="20">
        <v>335</v>
      </c>
      <c r="H110" s="20">
        <f>IF(Tabla3[[#This Row],[Precio]]&gt;=1001,Tabla3[[#This Row],[Precio]]-(Tabla3[[#This Row],[Precio]]*2.5%),IF(Tabla3[[#This Row],[Precio]]&gt;=251,Tabla3[[#This Row],[Precio]]-(Tabla3[[#This Row],[Precio]]*2%),IF(Tabla3[[#This Row],[Precio]]&gt;=50,Tabla3[[#This Row],[Precio]]-(Tabla3[[#This Row],[Precio]]*0.5%),Tabla3[[#This Row],[Precio]])))</f>
        <v>328.3</v>
      </c>
      <c r="I110" s="21" t="str">
        <f>HYPERLINK(CONCATENATE("http://www.mercadopublico.cl/TiendaFicha/Ficha?idProducto=",Tabla3[[#This Row],[ID]]))</f>
        <v>http://www.mercadopublico.cl/TiendaFicha/Ficha?idProducto=1359259</v>
      </c>
      <c r="J110" s="22" t="str">
        <f>HYPERLINK(Tabla3[[#This Row],[Link1]],"Link")</f>
        <v>Link</v>
      </c>
    </row>
    <row r="111" spans="1:10" ht="48" customHeight="1" x14ac:dyDescent="0.25">
      <c r="A111" s="18">
        <v>1359261</v>
      </c>
      <c r="B111" s="18" t="s">
        <v>166</v>
      </c>
      <c r="C111" s="18" t="s">
        <v>56</v>
      </c>
      <c r="D111" s="18" t="s">
        <v>524</v>
      </c>
      <c r="E111" s="19" t="s">
        <v>1153</v>
      </c>
      <c r="F111" s="20" t="s">
        <v>525</v>
      </c>
      <c r="G111" s="20">
        <v>335</v>
      </c>
      <c r="H111" s="20">
        <f>IF(Tabla3[[#This Row],[Precio]]&gt;=1001,Tabla3[[#This Row],[Precio]]-(Tabla3[[#This Row],[Precio]]*2.5%),IF(Tabla3[[#This Row],[Precio]]&gt;=251,Tabla3[[#This Row],[Precio]]-(Tabla3[[#This Row],[Precio]]*2%),IF(Tabla3[[#This Row],[Precio]]&gt;=50,Tabla3[[#This Row],[Precio]]-(Tabla3[[#This Row],[Precio]]*0.5%),Tabla3[[#This Row],[Precio]])))</f>
        <v>328.3</v>
      </c>
      <c r="I111" s="21" t="str">
        <f>HYPERLINK(CONCATENATE("http://www.mercadopublico.cl/TiendaFicha/Ficha?idProducto=",Tabla3[[#This Row],[ID]]))</f>
        <v>http://www.mercadopublico.cl/TiendaFicha/Ficha?idProducto=1359261</v>
      </c>
      <c r="J111" s="22" t="str">
        <f>HYPERLINK(Tabla3[[#This Row],[Link1]],"Link")</f>
        <v>Link</v>
      </c>
    </row>
    <row r="112" spans="1:10" ht="48" customHeight="1" x14ac:dyDescent="0.25">
      <c r="A112" s="18">
        <v>1359267</v>
      </c>
      <c r="B112" s="18" t="s">
        <v>166</v>
      </c>
      <c r="C112" s="18" t="s">
        <v>56</v>
      </c>
      <c r="D112" s="18" t="s">
        <v>536</v>
      </c>
      <c r="E112" s="19" t="s">
        <v>1154</v>
      </c>
      <c r="F112" s="20" t="s">
        <v>537</v>
      </c>
      <c r="G112" s="20">
        <v>335</v>
      </c>
      <c r="H112" s="20">
        <f>IF(Tabla3[[#This Row],[Precio]]&gt;=1001,Tabla3[[#This Row],[Precio]]-(Tabla3[[#This Row],[Precio]]*2.5%),IF(Tabla3[[#This Row],[Precio]]&gt;=251,Tabla3[[#This Row],[Precio]]-(Tabla3[[#This Row],[Precio]]*2%),IF(Tabla3[[#This Row],[Precio]]&gt;=50,Tabla3[[#This Row],[Precio]]-(Tabla3[[#This Row],[Precio]]*0.5%),Tabla3[[#This Row],[Precio]])))</f>
        <v>328.3</v>
      </c>
      <c r="I112" s="21" t="str">
        <f>HYPERLINK(CONCATENATE("http://www.mercadopublico.cl/TiendaFicha/Ficha?idProducto=",Tabla3[[#This Row],[ID]]))</f>
        <v>http://www.mercadopublico.cl/TiendaFicha/Ficha?idProducto=1359267</v>
      </c>
      <c r="J112" s="22" t="str">
        <f>HYPERLINK(Tabla3[[#This Row],[Link1]],"Link")</f>
        <v>Link</v>
      </c>
    </row>
    <row r="113" spans="1:10" ht="48" customHeight="1" x14ac:dyDescent="0.25">
      <c r="A113" s="18">
        <v>1359268</v>
      </c>
      <c r="B113" s="18" t="s">
        <v>166</v>
      </c>
      <c r="C113" s="18" t="s">
        <v>56</v>
      </c>
      <c r="D113" s="18" t="s">
        <v>534</v>
      </c>
      <c r="E113" s="19" t="s">
        <v>1155</v>
      </c>
      <c r="F113" s="20" t="s">
        <v>535</v>
      </c>
      <c r="G113" s="20">
        <v>335</v>
      </c>
      <c r="H113" s="20">
        <f>IF(Tabla3[[#This Row],[Precio]]&gt;=1001,Tabla3[[#This Row],[Precio]]-(Tabla3[[#This Row],[Precio]]*2.5%),IF(Tabla3[[#This Row],[Precio]]&gt;=251,Tabla3[[#This Row],[Precio]]-(Tabla3[[#This Row],[Precio]]*2%),IF(Tabla3[[#This Row],[Precio]]&gt;=50,Tabla3[[#This Row],[Precio]]-(Tabla3[[#This Row],[Precio]]*0.5%),Tabla3[[#This Row],[Precio]])))</f>
        <v>328.3</v>
      </c>
      <c r="I113" s="21" t="str">
        <f>HYPERLINK(CONCATENATE("http://www.mercadopublico.cl/TiendaFicha/Ficha?idProducto=",Tabla3[[#This Row],[ID]]))</f>
        <v>http://www.mercadopublico.cl/TiendaFicha/Ficha?idProducto=1359268</v>
      </c>
      <c r="J113" s="22" t="str">
        <f>HYPERLINK(Tabla3[[#This Row],[Link1]],"Link")</f>
        <v>Link</v>
      </c>
    </row>
    <row r="114" spans="1:10" ht="48" customHeight="1" x14ac:dyDescent="0.25">
      <c r="A114" s="18">
        <v>1359270</v>
      </c>
      <c r="B114" s="18" t="s">
        <v>166</v>
      </c>
      <c r="C114" s="18" t="s">
        <v>56</v>
      </c>
      <c r="D114" s="18" t="s">
        <v>441</v>
      </c>
      <c r="E114" s="19" t="s">
        <v>1156</v>
      </c>
      <c r="F114" s="20" t="s">
        <v>442</v>
      </c>
      <c r="G114" s="20">
        <v>335</v>
      </c>
      <c r="H114" s="20">
        <f>IF(Tabla3[[#This Row],[Precio]]&gt;=1001,Tabla3[[#This Row],[Precio]]-(Tabla3[[#This Row],[Precio]]*2.5%),IF(Tabla3[[#This Row],[Precio]]&gt;=251,Tabla3[[#This Row],[Precio]]-(Tabla3[[#This Row],[Precio]]*2%),IF(Tabla3[[#This Row],[Precio]]&gt;=50,Tabla3[[#This Row],[Precio]]-(Tabla3[[#This Row],[Precio]]*0.5%),Tabla3[[#This Row],[Precio]])))</f>
        <v>328.3</v>
      </c>
      <c r="I114" s="21" t="str">
        <f>HYPERLINK(CONCATENATE("http://www.mercadopublico.cl/TiendaFicha/Ficha?idProducto=",Tabla3[[#This Row],[ID]]))</f>
        <v>http://www.mercadopublico.cl/TiendaFicha/Ficha?idProducto=1359270</v>
      </c>
      <c r="J114" s="22" t="str">
        <f>HYPERLINK(Tabla3[[#This Row],[Link1]],"Link")</f>
        <v>Link</v>
      </c>
    </row>
    <row r="115" spans="1:10" ht="48" customHeight="1" x14ac:dyDescent="0.25">
      <c r="A115" s="18">
        <v>1359278</v>
      </c>
      <c r="B115" s="18" t="s">
        <v>166</v>
      </c>
      <c r="C115" s="18" t="s">
        <v>56</v>
      </c>
      <c r="D115" s="18" t="s">
        <v>439</v>
      </c>
      <c r="E115" s="19" t="s">
        <v>1157</v>
      </c>
      <c r="F115" s="20" t="s">
        <v>440</v>
      </c>
      <c r="G115" s="20">
        <v>335</v>
      </c>
      <c r="H115" s="20">
        <f>IF(Tabla3[[#This Row],[Precio]]&gt;=1001,Tabla3[[#This Row],[Precio]]-(Tabla3[[#This Row],[Precio]]*2.5%),IF(Tabla3[[#This Row],[Precio]]&gt;=251,Tabla3[[#This Row],[Precio]]-(Tabla3[[#This Row],[Precio]]*2%),IF(Tabla3[[#This Row],[Precio]]&gt;=50,Tabla3[[#This Row],[Precio]]-(Tabla3[[#This Row],[Precio]]*0.5%),Tabla3[[#This Row],[Precio]])))</f>
        <v>328.3</v>
      </c>
      <c r="I115" s="21" t="str">
        <f>HYPERLINK(CONCATENATE("http://www.mercadopublico.cl/TiendaFicha/Ficha?idProducto=",Tabla3[[#This Row],[ID]]))</f>
        <v>http://www.mercadopublico.cl/TiendaFicha/Ficha?idProducto=1359278</v>
      </c>
      <c r="J115" s="22" t="str">
        <f>HYPERLINK(Tabla3[[#This Row],[Link1]],"Link")</f>
        <v>Link</v>
      </c>
    </row>
    <row r="116" spans="1:10" ht="48" customHeight="1" x14ac:dyDescent="0.25">
      <c r="A116" s="18">
        <v>1359280</v>
      </c>
      <c r="B116" s="18" t="s">
        <v>166</v>
      </c>
      <c r="C116" s="18" t="s">
        <v>56</v>
      </c>
      <c r="D116" s="18" t="s">
        <v>532</v>
      </c>
      <c r="E116" s="19" t="s">
        <v>1158</v>
      </c>
      <c r="F116" s="20" t="s">
        <v>533</v>
      </c>
      <c r="G116" s="20">
        <v>335</v>
      </c>
      <c r="H116" s="20">
        <f>IF(Tabla3[[#This Row],[Precio]]&gt;=1001,Tabla3[[#This Row],[Precio]]-(Tabla3[[#This Row],[Precio]]*2.5%),IF(Tabla3[[#This Row],[Precio]]&gt;=251,Tabla3[[#This Row],[Precio]]-(Tabla3[[#This Row],[Precio]]*2%),IF(Tabla3[[#This Row],[Precio]]&gt;=50,Tabla3[[#This Row],[Precio]]-(Tabla3[[#This Row],[Precio]]*0.5%),Tabla3[[#This Row],[Precio]])))</f>
        <v>328.3</v>
      </c>
      <c r="I116" s="21" t="str">
        <f>HYPERLINK(CONCATENATE("http://www.mercadopublico.cl/TiendaFicha/Ficha?idProducto=",Tabla3[[#This Row],[ID]]))</f>
        <v>http://www.mercadopublico.cl/TiendaFicha/Ficha?idProducto=1359280</v>
      </c>
      <c r="J116" s="22" t="str">
        <f>HYPERLINK(Tabla3[[#This Row],[Link1]],"Link")</f>
        <v>Link</v>
      </c>
    </row>
    <row r="117" spans="1:10" ht="48" customHeight="1" x14ac:dyDescent="0.25">
      <c r="A117" s="18">
        <v>1333463</v>
      </c>
      <c r="B117" s="18" t="s">
        <v>166</v>
      </c>
      <c r="C117" s="18" t="s">
        <v>56</v>
      </c>
      <c r="D117" s="18" t="s">
        <v>382</v>
      </c>
      <c r="E117" s="19" t="s">
        <v>1163</v>
      </c>
      <c r="F117" s="20" t="s">
        <v>383</v>
      </c>
      <c r="G117" s="20">
        <v>16</v>
      </c>
      <c r="H117" s="20">
        <f>IF(Tabla3[[#This Row],[Precio]]&gt;=1001,Tabla3[[#This Row],[Precio]]-(Tabla3[[#This Row],[Precio]]*2.5%),IF(Tabla3[[#This Row],[Precio]]&gt;=251,Tabla3[[#This Row],[Precio]]-(Tabla3[[#This Row],[Precio]]*2%),IF(Tabla3[[#This Row],[Precio]]&gt;=50,Tabla3[[#This Row],[Precio]]-(Tabla3[[#This Row],[Precio]]*0.5%),Tabla3[[#This Row],[Precio]])))</f>
        <v>16</v>
      </c>
      <c r="I117" s="21" t="str">
        <f>HYPERLINK(CONCATENATE("http://www.mercadopublico.cl/TiendaFicha/Ficha?idProducto=",Tabla3[[#This Row],[ID]]))</f>
        <v>http://www.mercadopublico.cl/TiendaFicha/Ficha?idProducto=1333463</v>
      </c>
      <c r="J117" s="22" t="str">
        <f>HYPERLINK(Tabla3[[#This Row],[Link1]],"Link")</f>
        <v>Link</v>
      </c>
    </row>
    <row r="118" spans="1:10" ht="48" customHeight="1" x14ac:dyDescent="0.25">
      <c r="A118" s="18">
        <v>1333464</v>
      </c>
      <c r="B118" s="18" t="s">
        <v>166</v>
      </c>
      <c r="C118" s="18" t="s">
        <v>56</v>
      </c>
      <c r="D118" s="18" t="s">
        <v>403</v>
      </c>
      <c r="E118" s="19" t="s">
        <v>1164</v>
      </c>
      <c r="F118" s="20" t="s">
        <v>404</v>
      </c>
      <c r="G118" s="20">
        <v>35</v>
      </c>
      <c r="H118" s="20">
        <f>IF(Tabla3[[#This Row],[Precio]]&gt;=1001,Tabla3[[#This Row],[Precio]]-(Tabla3[[#This Row],[Precio]]*2.5%),IF(Tabla3[[#This Row],[Precio]]&gt;=251,Tabla3[[#This Row],[Precio]]-(Tabla3[[#This Row],[Precio]]*2%),IF(Tabla3[[#This Row],[Precio]]&gt;=50,Tabla3[[#This Row],[Precio]]-(Tabla3[[#This Row],[Precio]]*0.5%),Tabla3[[#This Row],[Precio]])))</f>
        <v>35</v>
      </c>
      <c r="I118" s="21" t="str">
        <f>HYPERLINK(CONCATENATE("http://www.mercadopublico.cl/TiendaFicha/Ficha?idProducto=",Tabla3[[#This Row],[ID]]))</f>
        <v>http://www.mercadopublico.cl/TiendaFicha/Ficha?idProducto=1333464</v>
      </c>
      <c r="J118" s="22" t="str">
        <f>HYPERLINK(Tabla3[[#This Row],[Link1]],"Link")</f>
        <v>Link</v>
      </c>
    </row>
    <row r="119" spans="1:10" ht="48" customHeight="1" x14ac:dyDescent="0.25">
      <c r="A119" s="18">
        <v>1334242</v>
      </c>
      <c r="B119" s="18" t="s">
        <v>166</v>
      </c>
      <c r="C119" s="18" t="s">
        <v>56</v>
      </c>
      <c r="D119" s="18" t="s">
        <v>540</v>
      </c>
      <c r="E119" s="19" t="s">
        <v>1165</v>
      </c>
      <c r="F119" s="20" t="s">
        <v>541</v>
      </c>
      <c r="G119" s="20">
        <v>330</v>
      </c>
      <c r="H119" s="20">
        <f>IF(Tabla3[[#This Row],[Precio]]&gt;=1001,Tabla3[[#This Row],[Precio]]-(Tabla3[[#This Row],[Precio]]*2.5%),IF(Tabla3[[#This Row],[Precio]]&gt;=251,Tabla3[[#This Row],[Precio]]-(Tabla3[[#This Row],[Precio]]*2%),IF(Tabla3[[#This Row],[Precio]]&gt;=50,Tabla3[[#This Row],[Precio]]-(Tabla3[[#This Row],[Precio]]*0.5%),Tabla3[[#This Row],[Precio]])))</f>
        <v>323.39999999999998</v>
      </c>
      <c r="I119" s="21" t="str">
        <f>HYPERLINK(CONCATENATE("http://www.mercadopublico.cl/TiendaFicha/Ficha?idProducto=",Tabla3[[#This Row],[ID]]))</f>
        <v>http://www.mercadopublico.cl/TiendaFicha/Ficha?idProducto=1334242</v>
      </c>
      <c r="J119" s="22" t="str">
        <f>HYPERLINK(Tabla3[[#This Row],[Link1]],"Link")</f>
        <v>Link</v>
      </c>
    </row>
    <row r="120" spans="1:10" ht="48" customHeight="1" x14ac:dyDescent="0.25">
      <c r="A120" s="18">
        <v>1388702</v>
      </c>
      <c r="B120" s="18" t="s">
        <v>166</v>
      </c>
      <c r="C120" s="18" t="s">
        <v>56</v>
      </c>
      <c r="D120" s="18" t="s">
        <v>1693</v>
      </c>
      <c r="E120" s="19" t="s">
        <v>1694</v>
      </c>
      <c r="F120" s="20" t="s">
        <v>1955</v>
      </c>
      <c r="G120" s="20">
        <v>14.04</v>
      </c>
      <c r="H120" s="20">
        <f>IF(Tabla3[[#This Row],[Precio]]&gt;=1001,Tabla3[[#This Row],[Precio]]-(Tabla3[[#This Row],[Precio]]*2.5%),IF(Tabla3[[#This Row],[Precio]]&gt;=251,Tabla3[[#This Row],[Precio]]-(Tabla3[[#This Row],[Precio]]*2%),IF(Tabla3[[#This Row],[Precio]]&gt;=50,Tabla3[[#This Row],[Precio]]-(Tabla3[[#This Row],[Precio]]*0.5%),Tabla3[[#This Row],[Precio]])))</f>
        <v>14.04</v>
      </c>
      <c r="I120" s="21" t="str">
        <f>HYPERLINK(CONCATENATE("http://www.mercadopublico.cl/TiendaFicha/Ficha?idProducto=",Tabla3[[#This Row],[ID]]))</f>
        <v>http://www.mercadopublico.cl/TiendaFicha/Ficha?idProducto=1388702</v>
      </c>
      <c r="J120" s="22" t="str">
        <f>HYPERLINK(Tabla3[[#This Row],[Link1]],"Link")</f>
        <v>Link</v>
      </c>
    </row>
    <row r="121" spans="1:10" ht="48" customHeight="1" x14ac:dyDescent="0.25">
      <c r="A121" s="18">
        <v>1388700</v>
      </c>
      <c r="B121" s="18" t="s">
        <v>166</v>
      </c>
      <c r="C121" s="18" t="s">
        <v>56</v>
      </c>
      <c r="D121" s="18" t="s">
        <v>1695</v>
      </c>
      <c r="E121" s="19" t="s">
        <v>1696</v>
      </c>
      <c r="F121" s="20" t="s">
        <v>1956</v>
      </c>
      <c r="G121" s="20">
        <v>12.05</v>
      </c>
      <c r="H121" s="20">
        <f>IF(Tabla3[[#This Row],[Precio]]&gt;=1001,Tabla3[[#This Row],[Precio]]-(Tabla3[[#This Row],[Precio]]*2.5%),IF(Tabla3[[#This Row],[Precio]]&gt;=251,Tabla3[[#This Row],[Precio]]-(Tabla3[[#This Row],[Precio]]*2%),IF(Tabla3[[#This Row],[Precio]]&gt;=50,Tabla3[[#This Row],[Precio]]-(Tabla3[[#This Row],[Precio]]*0.5%),Tabla3[[#This Row],[Precio]])))</f>
        <v>12.05</v>
      </c>
      <c r="I121" s="21" t="str">
        <f>HYPERLINK(CONCATENATE("http://www.mercadopublico.cl/TiendaFicha/Ficha?idProducto=",Tabla3[[#This Row],[ID]]))</f>
        <v>http://www.mercadopublico.cl/TiendaFicha/Ficha?idProducto=1388700</v>
      </c>
      <c r="J121" s="22" t="str">
        <f>HYPERLINK(Tabla3[[#This Row],[Link1]],"Link")</f>
        <v>Link</v>
      </c>
    </row>
    <row r="122" spans="1:10" ht="48" customHeight="1" x14ac:dyDescent="0.25">
      <c r="A122" s="18">
        <v>1367873</v>
      </c>
      <c r="B122" s="18" t="s">
        <v>166</v>
      </c>
      <c r="C122" s="18" t="s">
        <v>56</v>
      </c>
      <c r="D122" s="18" t="s">
        <v>1685</v>
      </c>
      <c r="E122" s="19" t="s">
        <v>1686</v>
      </c>
      <c r="F122" s="20" t="s">
        <v>1951</v>
      </c>
      <c r="G122" s="20">
        <v>27.88</v>
      </c>
      <c r="H122" s="20">
        <f>IF(Tabla3[[#This Row],[Precio]]&gt;=1001,Tabla3[[#This Row],[Precio]]-(Tabla3[[#This Row],[Precio]]*2.5%),IF(Tabla3[[#This Row],[Precio]]&gt;=251,Tabla3[[#This Row],[Precio]]-(Tabla3[[#This Row],[Precio]]*2%),IF(Tabla3[[#This Row],[Precio]]&gt;=50,Tabla3[[#This Row],[Precio]]-(Tabla3[[#This Row],[Precio]]*0.5%),Tabla3[[#This Row],[Precio]])))</f>
        <v>27.88</v>
      </c>
      <c r="I122" s="21" t="str">
        <f>HYPERLINK(CONCATENATE("http://www.mercadopublico.cl/TiendaFicha/Ficha?idProducto=",Tabla3[[#This Row],[ID]]))</f>
        <v>http://www.mercadopublico.cl/TiendaFicha/Ficha?idProducto=1367873</v>
      </c>
      <c r="J122" s="22" t="str">
        <f>HYPERLINK(Tabla3[[#This Row],[Link1]],"Link")</f>
        <v>Link</v>
      </c>
    </row>
    <row r="123" spans="1:10" ht="48" customHeight="1" x14ac:dyDescent="0.25">
      <c r="A123" s="18">
        <v>1367757</v>
      </c>
      <c r="B123" s="18" t="s">
        <v>166</v>
      </c>
      <c r="C123" s="18" t="s">
        <v>56</v>
      </c>
      <c r="D123" s="18" t="s">
        <v>516</v>
      </c>
      <c r="E123" s="19" t="s">
        <v>1159</v>
      </c>
      <c r="F123" s="20" t="s">
        <v>517</v>
      </c>
      <c r="G123" s="20">
        <v>141</v>
      </c>
      <c r="H123" s="20">
        <f>IF(Tabla3[[#This Row],[Precio]]&gt;=1001,Tabla3[[#This Row],[Precio]]-(Tabla3[[#This Row],[Precio]]*2.5%),IF(Tabla3[[#This Row],[Precio]]&gt;=251,Tabla3[[#This Row],[Precio]]-(Tabla3[[#This Row],[Precio]]*2%),IF(Tabla3[[#This Row],[Precio]]&gt;=50,Tabla3[[#This Row],[Precio]]-(Tabla3[[#This Row],[Precio]]*0.5%),Tabla3[[#This Row],[Precio]])))</f>
        <v>140.29499999999999</v>
      </c>
      <c r="I123" s="21" t="str">
        <f>HYPERLINK(CONCATENATE("http://www.mercadopublico.cl/TiendaFicha/Ficha?idProducto=",Tabla3[[#This Row],[ID]]))</f>
        <v>http://www.mercadopublico.cl/TiendaFicha/Ficha?idProducto=1367757</v>
      </c>
      <c r="J123" s="22" t="str">
        <f>HYPERLINK(Tabla3[[#This Row],[Link1]],"Link")</f>
        <v>Link</v>
      </c>
    </row>
    <row r="124" spans="1:10" ht="48" customHeight="1" x14ac:dyDescent="0.25">
      <c r="A124" s="18">
        <v>1367758</v>
      </c>
      <c r="B124" s="18" t="s">
        <v>166</v>
      </c>
      <c r="C124" s="18" t="s">
        <v>56</v>
      </c>
      <c r="D124" s="18" t="s">
        <v>514</v>
      </c>
      <c r="E124" s="19" t="s">
        <v>1160</v>
      </c>
      <c r="F124" s="20" t="s">
        <v>515</v>
      </c>
      <c r="G124" s="20">
        <v>141</v>
      </c>
      <c r="H124" s="20">
        <f>IF(Tabla3[[#This Row],[Precio]]&gt;=1001,Tabla3[[#This Row],[Precio]]-(Tabla3[[#This Row],[Precio]]*2.5%),IF(Tabla3[[#This Row],[Precio]]&gt;=251,Tabla3[[#This Row],[Precio]]-(Tabla3[[#This Row],[Precio]]*2%),IF(Tabla3[[#This Row],[Precio]]&gt;=50,Tabla3[[#This Row],[Precio]]-(Tabla3[[#This Row],[Precio]]*0.5%),Tabla3[[#This Row],[Precio]])))</f>
        <v>140.29499999999999</v>
      </c>
      <c r="I124" s="21" t="str">
        <f>HYPERLINK(CONCATENATE("http://www.mercadopublico.cl/TiendaFicha/Ficha?idProducto=",Tabla3[[#This Row],[ID]]))</f>
        <v>http://www.mercadopublico.cl/TiendaFicha/Ficha?idProducto=1367758</v>
      </c>
      <c r="J124" s="22" t="str">
        <f>HYPERLINK(Tabla3[[#This Row],[Link1]],"Link")</f>
        <v>Link</v>
      </c>
    </row>
    <row r="125" spans="1:10" ht="48" customHeight="1" x14ac:dyDescent="0.25">
      <c r="A125" s="18">
        <v>1367759</v>
      </c>
      <c r="B125" s="18" t="s">
        <v>166</v>
      </c>
      <c r="C125" s="18" t="s">
        <v>56</v>
      </c>
      <c r="D125" s="18" t="s">
        <v>512</v>
      </c>
      <c r="E125" s="19" t="s">
        <v>1161</v>
      </c>
      <c r="F125" s="20" t="s">
        <v>513</v>
      </c>
      <c r="G125" s="20">
        <v>141</v>
      </c>
      <c r="H125" s="20">
        <f>IF(Tabla3[[#This Row],[Precio]]&gt;=1001,Tabla3[[#This Row],[Precio]]-(Tabla3[[#This Row],[Precio]]*2.5%),IF(Tabla3[[#This Row],[Precio]]&gt;=251,Tabla3[[#This Row],[Precio]]-(Tabla3[[#This Row],[Precio]]*2%),IF(Tabla3[[#This Row],[Precio]]&gt;=50,Tabla3[[#This Row],[Precio]]-(Tabla3[[#This Row],[Precio]]*0.5%),Tabla3[[#This Row],[Precio]])))</f>
        <v>140.29499999999999</v>
      </c>
      <c r="I125" s="21" t="str">
        <f>HYPERLINK(CONCATENATE("http://www.mercadopublico.cl/TiendaFicha/Ficha?idProducto=",Tabla3[[#This Row],[ID]]))</f>
        <v>http://www.mercadopublico.cl/TiendaFicha/Ficha?idProducto=1367759</v>
      </c>
      <c r="J125" s="22" t="str">
        <f>HYPERLINK(Tabla3[[#This Row],[Link1]],"Link")</f>
        <v>Link</v>
      </c>
    </row>
    <row r="126" spans="1:10" ht="48" customHeight="1" x14ac:dyDescent="0.25">
      <c r="A126" s="18">
        <v>1367762</v>
      </c>
      <c r="B126" s="18" t="s">
        <v>166</v>
      </c>
      <c r="C126" s="18" t="s">
        <v>56</v>
      </c>
      <c r="D126" s="18" t="s">
        <v>510</v>
      </c>
      <c r="E126" s="19" t="s">
        <v>1162</v>
      </c>
      <c r="F126" s="20" t="s">
        <v>511</v>
      </c>
      <c r="G126" s="20">
        <v>141</v>
      </c>
      <c r="H126" s="20">
        <f>IF(Tabla3[[#This Row],[Precio]]&gt;=1001,Tabla3[[#This Row],[Precio]]-(Tabla3[[#This Row],[Precio]]*2.5%),IF(Tabla3[[#This Row],[Precio]]&gt;=251,Tabla3[[#This Row],[Precio]]-(Tabla3[[#This Row],[Precio]]*2%),IF(Tabla3[[#This Row],[Precio]]&gt;=50,Tabla3[[#This Row],[Precio]]-(Tabla3[[#This Row],[Precio]]*0.5%),Tabla3[[#This Row],[Precio]])))</f>
        <v>140.29499999999999</v>
      </c>
      <c r="I126" s="21" t="str">
        <f>HYPERLINK(CONCATENATE("http://www.mercadopublico.cl/TiendaFicha/Ficha?idProducto=",Tabla3[[#This Row],[ID]]))</f>
        <v>http://www.mercadopublico.cl/TiendaFicha/Ficha?idProducto=1367762</v>
      </c>
      <c r="J126" s="22" t="str">
        <f>HYPERLINK(Tabla3[[#This Row],[Link1]],"Link")</f>
        <v>Link</v>
      </c>
    </row>
    <row r="127" spans="1:10" ht="48" customHeight="1" x14ac:dyDescent="0.25">
      <c r="A127" s="18">
        <v>1367843</v>
      </c>
      <c r="B127" s="18" t="s">
        <v>166</v>
      </c>
      <c r="C127" s="18" t="s">
        <v>56</v>
      </c>
      <c r="D127" s="18" t="s">
        <v>1683</v>
      </c>
      <c r="E127" s="19" t="s">
        <v>1684</v>
      </c>
      <c r="F127" s="20" t="s">
        <v>1950</v>
      </c>
      <c r="G127" s="20">
        <v>27.88</v>
      </c>
      <c r="H127" s="20">
        <f>IF(Tabla3[[#This Row],[Precio]]&gt;=1001,Tabla3[[#This Row],[Precio]]-(Tabla3[[#This Row],[Precio]]*2.5%),IF(Tabla3[[#This Row],[Precio]]&gt;=251,Tabla3[[#This Row],[Precio]]-(Tabla3[[#This Row],[Precio]]*2%),IF(Tabla3[[#This Row],[Precio]]&gt;=50,Tabla3[[#This Row],[Precio]]-(Tabla3[[#This Row],[Precio]]*0.5%),Tabla3[[#This Row],[Precio]])))</f>
        <v>27.88</v>
      </c>
      <c r="I127" s="21" t="str">
        <f>HYPERLINK(CONCATENATE("http://www.mercadopublico.cl/TiendaFicha/Ficha?idProducto=",Tabla3[[#This Row],[ID]]))</f>
        <v>http://www.mercadopublico.cl/TiendaFicha/Ficha?idProducto=1367843</v>
      </c>
      <c r="J127" s="22" t="str">
        <f>HYPERLINK(Tabla3[[#This Row],[Link1]],"Link")</f>
        <v>Link</v>
      </c>
    </row>
    <row r="128" spans="1:10" ht="48" customHeight="1" x14ac:dyDescent="0.25">
      <c r="A128" s="18">
        <v>1559618</v>
      </c>
      <c r="B128" s="18" t="s">
        <v>166</v>
      </c>
      <c r="C128" s="18" t="s">
        <v>56</v>
      </c>
      <c r="D128" s="18" t="s">
        <v>2109</v>
      </c>
      <c r="E128" s="19" t="s">
        <v>2110</v>
      </c>
      <c r="F128" s="20" t="s">
        <v>2111</v>
      </c>
      <c r="G128" s="20">
        <v>94</v>
      </c>
      <c r="H128" s="20">
        <f>IF(Tabla3[[#This Row],[Precio]]&gt;=1001,Tabla3[[#This Row],[Precio]]-(Tabla3[[#This Row],[Precio]]*2.5%),IF(Tabla3[[#This Row],[Precio]]&gt;=251,Tabla3[[#This Row],[Precio]]-(Tabla3[[#This Row],[Precio]]*2%),IF(Tabla3[[#This Row],[Precio]]&gt;=50,Tabla3[[#This Row],[Precio]]-(Tabla3[[#This Row],[Precio]]*0.5%),Tabla3[[#This Row],[Precio]])))</f>
        <v>93.53</v>
      </c>
      <c r="I128" s="21" t="str">
        <f>HYPERLINK(CONCATENATE("http://www.mercadopublico.cl/TiendaFicha/Ficha?idProducto=",Tabla3[[#This Row],[ID]]))</f>
        <v>http://www.mercadopublico.cl/TiendaFicha/Ficha?idProducto=1559618</v>
      </c>
      <c r="J128" s="22" t="str">
        <f>HYPERLINK(Tabla3[[#This Row],[Link1]],"Link")</f>
        <v>Link</v>
      </c>
    </row>
    <row r="129" spans="1:10" ht="48" customHeight="1" x14ac:dyDescent="0.25">
      <c r="A129" s="18">
        <v>1559619</v>
      </c>
      <c r="B129" s="18" t="s">
        <v>166</v>
      </c>
      <c r="C129" s="18" t="s">
        <v>56</v>
      </c>
      <c r="D129" s="18" t="s">
        <v>2112</v>
      </c>
      <c r="E129" s="19" t="s">
        <v>2113</v>
      </c>
      <c r="F129" s="20" t="s">
        <v>2114</v>
      </c>
      <c r="G129" s="20">
        <v>193</v>
      </c>
      <c r="H129" s="20">
        <f>IF(Tabla3[[#This Row],[Precio]]&gt;=1001,Tabla3[[#This Row],[Precio]]-(Tabla3[[#This Row],[Precio]]*2.5%),IF(Tabla3[[#This Row],[Precio]]&gt;=251,Tabla3[[#This Row],[Precio]]-(Tabla3[[#This Row],[Precio]]*2%),IF(Tabla3[[#This Row],[Precio]]&gt;=50,Tabla3[[#This Row],[Precio]]-(Tabla3[[#This Row],[Precio]]*0.5%),Tabla3[[#This Row],[Precio]])))</f>
        <v>192.035</v>
      </c>
      <c r="I129" s="21" t="str">
        <f>HYPERLINK(CONCATENATE("http://www.mercadopublico.cl/TiendaFicha/Ficha?idProducto=",Tabla3[[#This Row],[ID]]))</f>
        <v>http://www.mercadopublico.cl/TiendaFicha/Ficha?idProducto=1559619</v>
      </c>
      <c r="J129" s="22" t="str">
        <f>HYPERLINK(Tabla3[[#This Row],[Link1]],"Link")</f>
        <v>Link</v>
      </c>
    </row>
    <row r="130" spans="1:10" ht="48" customHeight="1" x14ac:dyDescent="0.25">
      <c r="A130" s="18">
        <v>1559620</v>
      </c>
      <c r="B130" s="18" t="s">
        <v>166</v>
      </c>
      <c r="C130" s="18" t="s">
        <v>56</v>
      </c>
      <c r="D130" s="18" t="s">
        <v>2115</v>
      </c>
      <c r="E130" s="19" t="s">
        <v>2116</v>
      </c>
      <c r="F130" s="20" t="s">
        <v>2117</v>
      </c>
      <c r="G130" s="20">
        <v>193</v>
      </c>
      <c r="H130" s="20">
        <f>IF(Tabla3[[#This Row],[Precio]]&gt;=1001,Tabla3[[#This Row],[Precio]]-(Tabla3[[#This Row],[Precio]]*2.5%),IF(Tabla3[[#This Row],[Precio]]&gt;=251,Tabla3[[#This Row],[Precio]]-(Tabla3[[#This Row],[Precio]]*2%),IF(Tabla3[[#This Row],[Precio]]&gt;=50,Tabla3[[#This Row],[Precio]]-(Tabla3[[#This Row],[Precio]]*0.5%),Tabla3[[#This Row],[Precio]])))</f>
        <v>192.035</v>
      </c>
      <c r="I130" s="21" t="str">
        <f>HYPERLINK(CONCATENATE("http://www.mercadopublico.cl/TiendaFicha/Ficha?idProducto=",Tabla3[[#This Row],[ID]]))</f>
        <v>http://www.mercadopublico.cl/TiendaFicha/Ficha?idProducto=1559620</v>
      </c>
      <c r="J130" s="22" t="str">
        <f>HYPERLINK(Tabla3[[#This Row],[Link1]],"Link")</f>
        <v>Link</v>
      </c>
    </row>
    <row r="131" spans="1:10" ht="48" customHeight="1" x14ac:dyDescent="0.25">
      <c r="A131" s="18">
        <v>1559621</v>
      </c>
      <c r="B131" s="18" t="s">
        <v>166</v>
      </c>
      <c r="C131" s="18" t="s">
        <v>56</v>
      </c>
      <c r="D131" s="18" t="s">
        <v>2118</v>
      </c>
      <c r="E131" s="19" t="s">
        <v>2119</v>
      </c>
      <c r="F131" s="20" t="s">
        <v>2120</v>
      </c>
      <c r="G131" s="20">
        <v>193</v>
      </c>
      <c r="H131" s="20">
        <f>IF(Tabla3[[#This Row],[Precio]]&gt;=1001,Tabla3[[#This Row],[Precio]]-(Tabla3[[#This Row],[Precio]]*2.5%),IF(Tabla3[[#This Row],[Precio]]&gt;=251,Tabla3[[#This Row],[Precio]]-(Tabla3[[#This Row],[Precio]]*2%),IF(Tabla3[[#This Row],[Precio]]&gt;=50,Tabla3[[#This Row],[Precio]]-(Tabla3[[#This Row],[Precio]]*0.5%),Tabla3[[#This Row],[Precio]])))</f>
        <v>192.035</v>
      </c>
      <c r="I131" s="21" t="str">
        <f>HYPERLINK(CONCATENATE("http://www.mercadopublico.cl/TiendaFicha/Ficha?idProducto=",Tabla3[[#This Row],[ID]]))</f>
        <v>http://www.mercadopublico.cl/TiendaFicha/Ficha?idProducto=1559621</v>
      </c>
      <c r="J131" s="22" t="str">
        <f>HYPERLINK(Tabla3[[#This Row],[Link1]],"Link")</f>
        <v>Link</v>
      </c>
    </row>
    <row r="132" spans="1:10" ht="48" customHeight="1" x14ac:dyDescent="0.25">
      <c r="A132" s="18">
        <v>1559622</v>
      </c>
      <c r="B132" s="18" t="s">
        <v>166</v>
      </c>
      <c r="C132" s="18" t="s">
        <v>56</v>
      </c>
      <c r="D132" s="18" t="s">
        <v>2121</v>
      </c>
      <c r="E132" s="19" t="s">
        <v>2122</v>
      </c>
      <c r="F132" s="20" t="s">
        <v>2123</v>
      </c>
      <c r="G132" s="20">
        <v>168</v>
      </c>
      <c r="H132" s="20">
        <f>IF(Tabla3[[#This Row],[Precio]]&gt;=1001,Tabla3[[#This Row],[Precio]]-(Tabla3[[#This Row],[Precio]]*2.5%),IF(Tabla3[[#This Row],[Precio]]&gt;=251,Tabla3[[#This Row],[Precio]]-(Tabla3[[#This Row],[Precio]]*2%),IF(Tabla3[[#This Row],[Precio]]&gt;=50,Tabla3[[#This Row],[Precio]]-(Tabla3[[#This Row],[Precio]]*0.5%),Tabla3[[#This Row],[Precio]])))</f>
        <v>167.16</v>
      </c>
      <c r="I132" s="21" t="str">
        <f>HYPERLINK(CONCATENATE("http://www.mercadopublico.cl/TiendaFicha/Ficha?idProducto=",Tabla3[[#This Row],[ID]]))</f>
        <v>http://www.mercadopublico.cl/TiendaFicha/Ficha?idProducto=1559622</v>
      </c>
      <c r="J132" s="22" t="str">
        <f>HYPERLINK(Tabla3[[#This Row],[Link1]],"Link")</f>
        <v>Link</v>
      </c>
    </row>
    <row r="133" spans="1:10" ht="48" customHeight="1" x14ac:dyDescent="0.25">
      <c r="A133" s="18">
        <v>1559624</v>
      </c>
      <c r="B133" s="18" t="s">
        <v>166</v>
      </c>
      <c r="C133" s="18" t="s">
        <v>56</v>
      </c>
      <c r="D133" s="18" t="s">
        <v>2124</v>
      </c>
      <c r="E133" s="19" t="s">
        <v>2125</v>
      </c>
      <c r="F133" s="20" t="s">
        <v>2126</v>
      </c>
      <c r="G133" s="20">
        <v>333</v>
      </c>
      <c r="H133" s="20">
        <f>IF(Tabla3[[#This Row],[Precio]]&gt;=1001,Tabla3[[#This Row],[Precio]]-(Tabla3[[#This Row],[Precio]]*2.5%),IF(Tabla3[[#This Row],[Precio]]&gt;=251,Tabla3[[#This Row],[Precio]]-(Tabla3[[#This Row],[Precio]]*2%),IF(Tabla3[[#This Row],[Precio]]&gt;=50,Tabla3[[#This Row],[Precio]]-(Tabla3[[#This Row],[Precio]]*0.5%),Tabla3[[#This Row],[Precio]])))</f>
        <v>326.33999999999997</v>
      </c>
      <c r="I133" s="21" t="str">
        <f>HYPERLINK(CONCATENATE("http://www.mercadopublico.cl/TiendaFicha/Ficha?idProducto=",Tabla3[[#This Row],[ID]]))</f>
        <v>http://www.mercadopublico.cl/TiendaFicha/Ficha?idProducto=1559624</v>
      </c>
      <c r="J133" s="22" t="str">
        <f>HYPERLINK(Tabla3[[#This Row],[Link1]],"Link")</f>
        <v>Link</v>
      </c>
    </row>
    <row r="134" spans="1:10" ht="48" customHeight="1" x14ac:dyDescent="0.25">
      <c r="A134" s="18">
        <v>1559625</v>
      </c>
      <c r="B134" s="18" t="s">
        <v>166</v>
      </c>
      <c r="C134" s="18" t="s">
        <v>56</v>
      </c>
      <c r="D134" s="18" t="s">
        <v>2127</v>
      </c>
      <c r="E134" s="19" t="s">
        <v>2128</v>
      </c>
      <c r="F134" s="20" t="s">
        <v>2129</v>
      </c>
      <c r="G134" s="20">
        <v>333</v>
      </c>
      <c r="H134" s="20">
        <f>IF(Tabla3[[#This Row],[Precio]]&gt;=1001,Tabla3[[#This Row],[Precio]]-(Tabla3[[#This Row],[Precio]]*2.5%),IF(Tabla3[[#This Row],[Precio]]&gt;=251,Tabla3[[#This Row],[Precio]]-(Tabla3[[#This Row],[Precio]]*2%),IF(Tabla3[[#This Row],[Precio]]&gt;=50,Tabla3[[#This Row],[Precio]]-(Tabla3[[#This Row],[Precio]]*0.5%),Tabla3[[#This Row],[Precio]])))</f>
        <v>326.33999999999997</v>
      </c>
      <c r="I134" s="21" t="str">
        <f>HYPERLINK(CONCATENATE("http://www.mercadopublico.cl/TiendaFicha/Ficha?idProducto=",Tabla3[[#This Row],[ID]]))</f>
        <v>http://www.mercadopublico.cl/TiendaFicha/Ficha?idProducto=1559625</v>
      </c>
      <c r="J134" s="22" t="str">
        <f>HYPERLINK(Tabla3[[#This Row],[Link1]],"Link")</f>
        <v>Link</v>
      </c>
    </row>
    <row r="135" spans="1:10" ht="48" customHeight="1" x14ac:dyDescent="0.25">
      <c r="A135" s="18">
        <v>1559626</v>
      </c>
      <c r="B135" s="18" t="s">
        <v>166</v>
      </c>
      <c r="C135" s="18" t="s">
        <v>56</v>
      </c>
      <c r="D135" s="18" t="s">
        <v>2130</v>
      </c>
      <c r="E135" s="19" t="s">
        <v>2131</v>
      </c>
      <c r="F135" s="20" t="s">
        <v>2132</v>
      </c>
      <c r="G135" s="20">
        <v>333</v>
      </c>
      <c r="H135" s="20">
        <f>IF(Tabla3[[#This Row],[Precio]]&gt;=1001,Tabla3[[#This Row],[Precio]]-(Tabla3[[#This Row],[Precio]]*2.5%),IF(Tabla3[[#This Row],[Precio]]&gt;=251,Tabla3[[#This Row],[Precio]]-(Tabla3[[#This Row],[Precio]]*2%),IF(Tabla3[[#This Row],[Precio]]&gt;=50,Tabla3[[#This Row],[Precio]]-(Tabla3[[#This Row],[Precio]]*0.5%),Tabla3[[#This Row],[Precio]])))</f>
        <v>326.33999999999997</v>
      </c>
      <c r="I135" s="21" t="str">
        <f>HYPERLINK(CONCATENATE("http://www.mercadopublico.cl/TiendaFicha/Ficha?idProducto=",Tabla3[[#This Row],[ID]]))</f>
        <v>http://www.mercadopublico.cl/TiendaFicha/Ficha?idProducto=1559626</v>
      </c>
      <c r="J135" s="22" t="str">
        <f>HYPERLINK(Tabla3[[#This Row],[Link1]],"Link")</f>
        <v>Link</v>
      </c>
    </row>
    <row r="136" spans="1:10" ht="48" customHeight="1" x14ac:dyDescent="0.25">
      <c r="A136" s="18">
        <v>1557101</v>
      </c>
      <c r="B136" s="18" t="s">
        <v>166</v>
      </c>
      <c r="C136" s="18" t="s">
        <v>56</v>
      </c>
      <c r="D136" s="18" t="s">
        <v>2098</v>
      </c>
      <c r="E136" s="19" t="s">
        <v>2099</v>
      </c>
      <c r="F136" s="20" t="s">
        <v>2100</v>
      </c>
      <c r="G136" s="20">
        <v>8</v>
      </c>
      <c r="H136" s="20">
        <f>IF(Tabla3[[#This Row],[Precio]]&gt;=1001,Tabla3[[#This Row],[Precio]]-(Tabla3[[#This Row],[Precio]]*2.5%),IF(Tabla3[[#This Row],[Precio]]&gt;=251,Tabla3[[#This Row],[Precio]]-(Tabla3[[#This Row],[Precio]]*2%),IF(Tabla3[[#This Row],[Precio]]&gt;=50,Tabla3[[#This Row],[Precio]]-(Tabla3[[#This Row],[Precio]]*0.5%),Tabla3[[#This Row],[Precio]])))</f>
        <v>8</v>
      </c>
      <c r="I136" s="21" t="str">
        <f>HYPERLINK(CONCATENATE("http://www.mercadopublico.cl/TiendaFicha/Ficha?idProducto=",Tabla3[[#This Row],[ID]]))</f>
        <v>http://www.mercadopublico.cl/TiendaFicha/Ficha?idProducto=1557101</v>
      </c>
      <c r="J136" s="22" t="str">
        <f>HYPERLINK(Tabla3[[#This Row],[Link1]],"Link")</f>
        <v>Link</v>
      </c>
    </row>
    <row r="137" spans="1:10" ht="48" customHeight="1" x14ac:dyDescent="0.25">
      <c r="A137" s="18">
        <v>1557108</v>
      </c>
      <c r="B137" s="18" t="s">
        <v>166</v>
      </c>
      <c r="C137" s="18" t="s">
        <v>56</v>
      </c>
      <c r="D137" s="18" t="s">
        <v>2101</v>
      </c>
      <c r="E137" s="19" t="s">
        <v>2102</v>
      </c>
      <c r="F137" s="20" t="s">
        <v>2103</v>
      </c>
      <c r="G137" s="20">
        <v>8</v>
      </c>
      <c r="H137" s="20">
        <f>IF(Tabla3[[#This Row],[Precio]]&gt;=1001,Tabla3[[#This Row],[Precio]]-(Tabla3[[#This Row],[Precio]]*2.5%),IF(Tabla3[[#This Row],[Precio]]&gt;=251,Tabla3[[#This Row],[Precio]]-(Tabla3[[#This Row],[Precio]]*2%),IF(Tabla3[[#This Row],[Precio]]&gt;=50,Tabla3[[#This Row],[Precio]]-(Tabla3[[#This Row],[Precio]]*0.5%),Tabla3[[#This Row],[Precio]])))</f>
        <v>8</v>
      </c>
      <c r="I137" s="21" t="str">
        <f>HYPERLINK(CONCATENATE("http://www.mercadopublico.cl/TiendaFicha/Ficha?idProducto=",Tabla3[[#This Row],[ID]]))</f>
        <v>http://www.mercadopublico.cl/TiendaFicha/Ficha?idProducto=1557108</v>
      </c>
      <c r="J137" s="22" t="str">
        <f>HYPERLINK(Tabla3[[#This Row],[Link1]],"Link")</f>
        <v>Link</v>
      </c>
    </row>
    <row r="138" spans="1:10" ht="48" customHeight="1" x14ac:dyDescent="0.25">
      <c r="A138" s="18">
        <v>1557109</v>
      </c>
      <c r="B138" s="18" t="s">
        <v>166</v>
      </c>
      <c r="C138" s="18" t="s">
        <v>56</v>
      </c>
      <c r="D138" s="18" t="s">
        <v>2104</v>
      </c>
      <c r="E138" s="19" t="s">
        <v>2105</v>
      </c>
      <c r="F138" s="20" t="s">
        <v>2106</v>
      </c>
      <c r="G138" s="20">
        <v>8</v>
      </c>
      <c r="H138" s="20">
        <f>IF(Tabla3[[#This Row],[Precio]]&gt;=1001,Tabla3[[#This Row],[Precio]]-(Tabla3[[#This Row],[Precio]]*2.5%),IF(Tabla3[[#This Row],[Precio]]&gt;=251,Tabla3[[#This Row],[Precio]]-(Tabla3[[#This Row],[Precio]]*2%),IF(Tabla3[[#This Row],[Precio]]&gt;=50,Tabla3[[#This Row],[Precio]]-(Tabla3[[#This Row],[Precio]]*0.5%),Tabla3[[#This Row],[Precio]])))</f>
        <v>8</v>
      </c>
      <c r="I138" s="21" t="str">
        <f>HYPERLINK(CONCATENATE("http://www.mercadopublico.cl/TiendaFicha/Ficha?idProducto=",Tabla3[[#This Row],[ID]]))</f>
        <v>http://www.mercadopublico.cl/TiendaFicha/Ficha?idProducto=1557109</v>
      </c>
      <c r="J138" s="22" t="str">
        <f>HYPERLINK(Tabla3[[#This Row],[Link1]],"Link")</f>
        <v>Link</v>
      </c>
    </row>
    <row r="139" spans="1:10" ht="48" customHeight="1" x14ac:dyDescent="0.25">
      <c r="A139" s="18">
        <v>1557110</v>
      </c>
      <c r="B139" s="18" t="s">
        <v>166</v>
      </c>
      <c r="C139" s="18" t="s">
        <v>56</v>
      </c>
      <c r="D139" s="18" t="s">
        <v>2107</v>
      </c>
      <c r="E139" s="19" t="s">
        <v>2108</v>
      </c>
      <c r="F139" s="20" t="s">
        <v>2106</v>
      </c>
      <c r="G139" s="20">
        <v>10</v>
      </c>
      <c r="H139" s="20">
        <f>IF(Tabla3[[#This Row],[Precio]]&gt;=1001,Tabla3[[#This Row],[Precio]]-(Tabla3[[#This Row],[Precio]]*2.5%),IF(Tabla3[[#This Row],[Precio]]&gt;=251,Tabla3[[#This Row],[Precio]]-(Tabla3[[#This Row],[Precio]]*2%),IF(Tabla3[[#This Row],[Precio]]&gt;=50,Tabla3[[#This Row],[Precio]]-(Tabla3[[#This Row],[Precio]]*0.5%),Tabla3[[#This Row],[Precio]])))</f>
        <v>10</v>
      </c>
      <c r="I139" s="21" t="str">
        <f>HYPERLINK(CONCATENATE("http://www.mercadopublico.cl/TiendaFicha/Ficha?idProducto=",Tabla3[[#This Row],[ID]]))</f>
        <v>http://www.mercadopublico.cl/TiendaFicha/Ficha?idProducto=1557110</v>
      </c>
      <c r="J139" s="22" t="str">
        <f>HYPERLINK(Tabla3[[#This Row],[Link1]],"Link")</f>
        <v>Link</v>
      </c>
    </row>
    <row r="140" spans="1:10" ht="48" customHeight="1" x14ac:dyDescent="0.25">
      <c r="A140" s="18">
        <v>1125396</v>
      </c>
      <c r="B140" s="18" t="s">
        <v>166</v>
      </c>
      <c r="C140" s="18" t="s">
        <v>56</v>
      </c>
      <c r="D140" s="18" t="s">
        <v>506</v>
      </c>
      <c r="E140" s="19" t="s">
        <v>1184</v>
      </c>
      <c r="F140" s="20" t="s">
        <v>507</v>
      </c>
      <c r="G140" s="20">
        <v>7.05</v>
      </c>
      <c r="H140" s="20">
        <f>IF(Tabla3[[#This Row],[Precio]]&gt;=1001,Tabla3[[#This Row],[Precio]]-(Tabla3[[#This Row],[Precio]]*2.5%),IF(Tabla3[[#This Row],[Precio]]&gt;=251,Tabla3[[#This Row],[Precio]]-(Tabla3[[#This Row],[Precio]]*2%),IF(Tabla3[[#This Row],[Precio]]&gt;=50,Tabla3[[#This Row],[Precio]]-(Tabla3[[#This Row],[Precio]]*0.5%),Tabla3[[#This Row],[Precio]])))</f>
        <v>7.05</v>
      </c>
      <c r="I140" s="21" t="str">
        <f>HYPERLINK(CONCATENATE("http://www.mercadopublico.cl/TiendaFicha/Ficha?idProducto=",Tabla3[[#This Row],[ID]]))</f>
        <v>http://www.mercadopublico.cl/TiendaFicha/Ficha?idProducto=1125396</v>
      </c>
      <c r="J140" s="22" t="str">
        <f>HYPERLINK(Tabla3[[#This Row],[Link1]],"Link")</f>
        <v>Link</v>
      </c>
    </row>
    <row r="141" spans="1:10" ht="48" customHeight="1" x14ac:dyDescent="0.25">
      <c r="A141" s="18">
        <v>1125398</v>
      </c>
      <c r="B141" s="18" t="s">
        <v>166</v>
      </c>
      <c r="C141" s="18" t="s">
        <v>56</v>
      </c>
      <c r="D141" s="18" t="s">
        <v>1185</v>
      </c>
      <c r="E141" s="19" t="s">
        <v>1186</v>
      </c>
      <c r="F141" s="20" t="s">
        <v>1457</v>
      </c>
      <c r="G141" s="20">
        <v>7</v>
      </c>
      <c r="H141" s="20">
        <f>IF(Tabla3[[#This Row],[Precio]]&gt;=1001,Tabla3[[#This Row],[Precio]]-(Tabla3[[#This Row],[Precio]]*2.5%),IF(Tabla3[[#This Row],[Precio]]&gt;=251,Tabla3[[#This Row],[Precio]]-(Tabla3[[#This Row],[Precio]]*2%),IF(Tabla3[[#This Row],[Precio]]&gt;=50,Tabla3[[#This Row],[Precio]]-(Tabla3[[#This Row],[Precio]]*0.5%),Tabla3[[#This Row],[Precio]])))</f>
        <v>7</v>
      </c>
      <c r="I141" s="21" t="str">
        <f>HYPERLINK(CONCATENATE("http://www.mercadopublico.cl/TiendaFicha/Ficha?idProducto=",Tabla3[[#This Row],[ID]]))</f>
        <v>http://www.mercadopublico.cl/TiendaFicha/Ficha?idProducto=1125398</v>
      </c>
      <c r="J141" s="22" t="str">
        <f>HYPERLINK(Tabla3[[#This Row],[Link1]],"Link")</f>
        <v>Link</v>
      </c>
    </row>
    <row r="142" spans="1:10" ht="48" customHeight="1" x14ac:dyDescent="0.25">
      <c r="A142" s="18">
        <v>1125399</v>
      </c>
      <c r="B142" s="18" t="s">
        <v>166</v>
      </c>
      <c r="C142" s="18" t="s">
        <v>56</v>
      </c>
      <c r="D142" s="18" t="s">
        <v>508</v>
      </c>
      <c r="E142" s="19" t="s">
        <v>1187</v>
      </c>
      <c r="F142" s="20" t="s">
        <v>509</v>
      </c>
      <c r="G142" s="20">
        <v>7.05</v>
      </c>
      <c r="H142" s="20">
        <f>IF(Tabla3[[#This Row],[Precio]]&gt;=1001,Tabla3[[#This Row],[Precio]]-(Tabla3[[#This Row],[Precio]]*2.5%),IF(Tabla3[[#This Row],[Precio]]&gt;=251,Tabla3[[#This Row],[Precio]]-(Tabla3[[#This Row],[Precio]]*2%),IF(Tabla3[[#This Row],[Precio]]&gt;=50,Tabla3[[#This Row],[Precio]]-(Tabla3[[#This Row],[Precio]]*0.5%),Tabla3[[#This Row],[Precio]])))</f>
        <v>7.05</v>
      </c>
      <c r="I142" s="21" t="str">
        <f>HYPERLINK(CONCATENATE("http://www.mercadopublico.cl/TiendaFicha/Ficha?idProducto=",Tabla3[[#This Row],[ID]]))</f>
        <v>http://www.mercadopublico.cl/TiendaFicha/Ficha?idProducto=1125399</v>
      </c>
      <c r="J142" s="22" t="str">
        <f>HYPERLINK(Tabla3[[#This Row],[Link1]],"Link")</f>
        <v>Link</v>
      </c>
    </row>
    <row r="143" spans="1:10" ht="48" customHeight="1" x14ac:dyDescent="0.25">
      <c r="A143" s="18">
        <v>1011025</v>
      </c>
      <c r="B143" s="18" t="s">
        <v>166</v>
      </c>
      <c r="C143" s="18" t="s">
        <v>56</v>
      </c>
      <c r="D143" s="18" t="s">
        <v>399</v>
      </c>
      <c r="E143" s="19" t="s">
        <v>1191</v>
      </c>
      <c r="F143" s="20" t="s">
        <v>400</v>
      </c>
      <c r="G143" s="20">
        <v>37</v>
      </c>
      <c r="H143" s="20">
        <f>IF(Tabla3[[#This Row],[Precio]]&gt;=1001,Tabla3[[#This Row],[Precio]]-(Tabla3[[#This Row],[Precio]]*2.5%),IF(Tabla3[[#This Row],[Precio]]&gt;=251,Tabla3[[#This Row],[Precio]]-(Tabla3[[#This Row],[Precio]]*2%),IF(Tabla3[[#This Row],[Precio]]&gt;=50,Tabla3[[#This Row],[Precio]]-(Tabla3[[#This Row],[Precio]]*0.5%),Tabla3[[#This Row],[Precio]])))</f>
        <v>37</v>
      </c>
      <c r="I143" s="21" t="str">
        <f>HYPERLINK(CONCATENATE("http://www.mercadopublico.cl/TiendaFicha/Ficha?idProducto=",Tabla3[[#This Row],[ID]]))</f>
        <v>http://www.mercadopublico.cl/TiendaFicha/Ficha?idProducto=1011025</v>
      </c>
      <c r="J143" s="22" t="str">
        <f>HYPERLINK(Tabla3[[#This Row],[Link1]],"Link")</f>
        <v>Link</v>
      </c>
    </row>
    <row r="144" spans="1:10" ht="48" customHeight="1" x14ac:dyDescent="0.25">
      <c r="A144" s="18">
        <v>1011043</v>
      </c>
      <c r="B144" s="18" t="s">
        <v>166</v>
      </c>
      <c r="C144" s="18" t="s">
        <v>56</v>
      </c>
      <c r="D144" s="18" t="s">
        <v>417</v>
      </c>
      <c r="E144" s="19" t="s">
        <v>1192</v>
      </c>
      <c r="F144" s="20" t="s">
        <v>418</v>
      </c>
      <c r="G144" s="20">
        <v>26</v>
      </c>
      <c r="H144" s="20">
        <f>IF(Tabla3[[#This Row],[Precio]]&gt;=1001,Tabla3[[#This Row],[Precio]]-(Tabla3[[#This Row],[Precio]]*2.5%),IF(Tabla3[[#This Row],[Precio]]&gt;=251,Tabla3[[#This Row],[Precio]]-(Tabla3[[#This Row],[Precio]]*2%),IF(Tabla3[[#This Row],[Precio]]&gt;=50,Tabla3[[#This Row],[Precio]]-(Tabla3[[#This Row],[Precio]]*0.5%),Tabla3[[#This Row],[Precio]])))</f>
        <v>26</v>
      </c>
      <c r="I144" s="21" t="str">
        <f>HYPERLINK(CONCATENATE("http://www.mercadopublico.cl/TiendaFicha/Ficha?idProducto=",Tabla3[[#This Row],[ID]]))</f>
        <v>http://www.mercadopublico.cl/TiendaFicha/Ficha?idProducto=1011043</v>
      </c>
      <c r="J144" s="22" t="str">
        <f>HYPERLINK(Tabla3[[#This Row],[Link1]],"Link")</f>
        <v>Link</v>
      </c>
    </row>
    <row r="145" spans="1:10" ht="48" customHeight="1" x14ac:dyDescent="0.25">
      <c r="A145" s="18">
        <v>1011044</v>
      </c>
      <c r="B145" s="18" t="s">
        <v>166</v>
      </c>
      <c r="C145" s="18" t="s">
        <v>56</v>
      </c>
      <c r="D145" s="18" t="s">
        <v>419</v>
      </c>
      <c r="E145" s="19" t="s">
        <v>1193</v>
      </c>
      <c r="F145" s="20" t="s">
        <v>420</v>
      </c>
      <c r="G145" s="20">
        <v>33</v>
      </c>
      <c r="H145" s="20">
        <f>IF(Tabla3[[#This Row],[Precio]]&gt;=1001,Tabla3[[#This Row],[Precio]]-(Tabla3[[#This Row],[Precio]]*2.5%),IF(Tabla3[[#This Row],[Precio]]&gt;=251,Tabla3[[#This Row],[Precio]]-(Tabla3[[#This Row],[Precio]]*2%),IF(Tabla3[[#This Row],[Precio]]&gt;=50,Tabla3[[#This Row],[Precio]]-(Tabla3[[#This Row],[Precio]]*0.5%),Tabla3[[#This Row],[Precio]])))</f>
        <v>33</v>
      </c>
      <c r="I145" s="21" t="str">
        <f>HYPERLINK(CONCATENATE("http://www.mercadopublico.cl/TiendaFicha/Ficha?idProducto=",Tabla3[[#This Row],[ID]]))</f>
        <v>http://www.mercadopublico.cl/TiendaFicha/Ficha?idProducto=1011044</v>
      </c>
      <c r="J145" s="22" t="str">
        <f>HYPERLINK(Tabla3[[#This Row],[Link1]],"Link")</f>
        <v>Link</v>
      </c>
    </row>
    <row r="146" spans="1:10" ht="48" customHeight="1" x14ac:dyDescent="0.25">
      <c r="A146" s="18">
        <v>1011051</v>
      </c>
      <c r="B146" s="18" t="s">
        <v>166</v>
      </c>
      <c r="C146" s="18" t="s">
        <v>56</v>
      </c>
      <c r="D146" s="18" t="s">
        <v>421</v>
      </c>
      <c r="E146" s="19" t="s">
        <v>1194</v>
      </c>
      <c r="F146" s="20" t="s">
        <v>422</v>
      </c>
      <c r="G146" s="20">
        <v>23</v>
      </c>
      <c r="H146" s="20">
        <f>IF(Tabla3[[#This Row],[Precio]]&gt;=1001,Tabla3[[#This Row],[Precio]]-(Tabla3[[#This Row],[Precio]]*2.5%),IF(Tabla3[[#This Row],[Precio]]&gt;=251,Tabla3[[#This Row],[Precio]]-(Tabla3[[#This Row],[Precio]]*2%),IF(Tabla3[[#This Row],[Precio]]&gt;=50,Tabla3[[#This Row],[Precio]]-(Tabla3[[#This Row],[Precio]]*0.5%),Tabla3[[#This Row],[Precio]])))</f>
        <v>23</v>
      </c>
      <c r="I146" s="21" t="str">
        <f>HYPERLINK(CONCATENATE("http://www.mercadopublico.cl/TiendaFicha/Ficha?idProducto=",Tabla3[[#This Row],[ID]]))</f>
        <v>http://www.mercadopublico.cl/TiendaFicha/Ficha?idProducto=1011051</v>
      </c>
      <c r="J146" s="22" t="str">
        <f>HYPERLINK(Tabla3[[#This Row],[Link1]],"Link")</f>
        <v>Link</v>
      </c>
    </row>
    <row r="147" spans="1:10" ht="48" customHeight="1" x14ac:dyDescent="0.25">
      <c r="A147" s="18">
        <v>1011068</v>
      </c>
      <c r="B147" s="18" t="s">
        <v>166</v>
      </c>
      <c r="C147" s="18" t="s">
        <v>56</v>
      </c>
      <c r="D147" s="18" t="s">
        <v>423</v>
      </c>
      <c r="E147" s="19" t="s">
        <v>1195</v>
      </c>
      <c r="F147" s="20" t="s">
        <v>424</v>
      </c>
      <c r="G147" s="20">
        <v>16.8</v>
      </c>
      <c r="H147" s="20">
        <f>IF(Tabla3[[#This Row],[Precio]]&gt;=1001,Tabla3[[#This Row],[Precio]]-(Tabla3[[#This Row],[Precio]]*2.5%),IF(Tabla3[[#This Row],[Precio]]&gt;=251,Tabla3[[#This Row],[Precio]]-(Tabla3[[#This Row],[Precio]]*2%),IF(Tabla3[[#This Row],[Precio]]&gt;=50,Tabla3[[#This Row],[Precio]]-(Tabla3[[#This Row],[Precio]]*0.5%),Tabla3[[#This Row],[Precio]])))</f>
        <v>16.8</v>
      </c>
      <c r="I147" s="21" t="str">
        <f>HYPERLINK(CONCATENATE("http://www.mercadopublico.cl/TiendaFicha/Ficha?idProducto=",Tabla3[[#This Row],[ID]]))</f>
        <v>http://www.mercadopublico.cl/TiendaFicha/Ficha?idProducto=1011068</v>
      </c>
      <c r="J147" s="22" t="str">
        <f>HYPERLINK(Tabla3[[#This Row],[Link1]],"Link")</f>
        <v>Link</v>
      </c>
    </row>
    <row r="148" spans="1:10" ht="48" customHeight="1" x14ac:dyDescent="0.25">
      <c r="A148" s="18">
        <v>1011071</v>
      </c>
      <c r="B148" s="18" t="s">
        <v>166</v>
      </c>
      <c r="C148" s="18" t="s">
        <v>56</v>
      </c>
      <c r="D148" s="18" t="s">
        <v>425</v>
      </c>
      <c r="E148" s="19" t="s">
        <v>1196</v>
      </c>
      <c r="F148" s="20" t="s">
        <v>426</v>
      </c>
      <c r="G148" s="20">
        <v>4</v>
      </c>
      <c r="H148" s="20">
        <f>IF(Tabla3[[#This Row],[Precio]]&gt;=1001,Tabla3[[#This Row],[Precio]]-(Tabla3[[#This Row],[Precio]]*2.5%),IF(Tabla3[[#This Row],[Precio]]&gt;=251,Tabla3[[#This Row],[Precio]]-(Tabla3[[#This Row],[Precio]]*2%),IF(Tabla3[[#This Row],[Precio]]&gt;=50,Tabla3[[#This Row],[Precio]]-(Tabla3[[#This Row],[Precio]]*0.5%),Tabla3[[#This Row],[Precio]])))</f>
        <v>4</v>
      </c>
      <c r="I148" s="21" t="str">
        <f>HYPERLINK(CONCATENATE("http://www.mercadopublico.cl/TiendaFicha/Ficha?idProducto=",Tabla3[[#This Row],[ID]]))</f>
        <v>http://www.mercadopublico.cl/TiendaFicha/Ficha?idProducto=1011071</v>
      </c>
      <c r="J148" s="22" t="str">
        <f>HYPERLINK(Tabla3[[#This Row],[Link1]],"Link")</f>
        <v>Link</v>
      </c>
    </row>
    <row r="149" spans="1:10" ht="48" customHeight="1" x14ac:dyDescent="0.25">
      <c r="A149" s="18">
        <v>1011073</v>
      </c>
      <c r="B149" s="18" t="s">
        <v>166</v>
      </c>
      <c r="C149" s="18" t="s">
        <v>56</v>
      </c>
      <c r="D149" s="18" t="s">
        <v>427</v>
      </c>
      <c r="E149" s="19" t="s">
        <v>1197</v>
      </c>
      <c r="F149" s="20" t="s">
        <v>428</v>
      </c>
      <c r="G149" s="20">
        <v>17</v>
      </c>
      <c r="H149" s="20">
        <f>IF(Tabla3[[#This Row],[Precio]]&gt;=1001,Tabla3[[#This Row],[Precio]]-(Tabla3[[#This Row],[Precio]]*2.5%),IF(Tabla3[[#This Row],[Precio]]&gt;=251,Tabla3[[#This Row],[Precio]]-(Tabla3[[#This Row],[Precio]]*2%),IF(Tabla3[[#This Row],[Precio]]&gt;=50,Tabla3[[#This Row],[Precio]]-(Tabla3[[#This Row],[Precio]]*0.5%),Tabla3[[#This Row],[Precio]])))</f>
        <v>17</v>
      </c>
      <c r="I149" s="21" t="str">
        <f>HYPERLINK(CONCATENATE("http://www.mercadopublico.cl/TiendaFicha/Ficha?idProducto=",Tabla3[[#This Row],[ID]]))</f>
        <v>http://www.mercadopublico.cl/TiendaFicha/Ficha?idProducto=1011073</v>
      </c>
      <c r="J149" s="22" t="str">
        <f>HYPERLINK(Tabla3[[#This Row],[Link1]],"Link")</f>
        <v>Link</v>
      </c>
    </row>
    <row r="150" spans="1:10" ht="48" customHeight="1" x14ac:dyDescent="0.25">
      <c r="A150" s="18">
        <v>1011076</v>
      </c>
      <c r="B150" s="18" t="s">
        <v>166</v>
      </c>
      <c r="C150" s="18" t="s">
        <v>56</v>
      </c>
      <c r="D150" s="18" t="s">
        <v>429</v>
      </c>
      <c r="E150" s="19" t="s">
        <v>1198</v>
      </c>
      <c r="F150" s="20" t="s">
        <v>430</v>
      </c>
      <c r="G150" s="20">
        <v>13</v>
      </c>
      <c r="H150" s="20">
        <f>IF(Tabla3[[#This Row],[Precio]]&gt;=1001,Tabla3[[#This Row],[Precio]]-(Tabla3[[#This Row],[Precio]]*2.5%),IF(Tabla3[[#This Row],[Precio]]&gt;=251,Tabla3[[#This Row],[Precio]]-(Tabla3[[#This Row],[Precio]]*2%),IF(Tabla3[[#This Row],[Precio]]&gt;=50,Tabla3[[#This Row],[Precio]]-(Tabla3[[#This Row],[Precio]]*0.5%),Tabla3[[#This Row],[Precio]])))</f>
        <v>13</v>
      </c>
      <c r="I150" s="21" t="str">
        <f>HYPERLINK(CONCATENATE("http://www.mercadopublico.cl/TiendaFicha/Ficha?idProducto=",Tabla3[[#This Row],[ID]]))</f>
        <v>http://www.mercadopublico.cl/TiendaFicha/Ficha?idProducto=1011076</v>
      </c>
      <c r="J150" s="22" t="str">
        <f>HYPERLINK(Tabla3[[#This Row],[Link1]],"Link")</f>
        <v>Link</v>
      </c>
    </row>
    <row r="151" spans="1:10" ht="48" customHeight="1" x14ac:dyDescent="0.25">
      <c r="A151" s="18">
        <v>1011077</v>
      </c>
      <c r="B151" s="18" t="s">
        <v>166</v>
      </c>
      <c r="C151" s="18" t="s">
        <v>56</v>
      </c>
      <c r="D151" s="18" t="s">
        <v>431</v>
      </c>
      <c r="E151" s="19" t="s">
        <v>1199</v>
      </c>
      <c r="F151" s="20" t="s">
        <v>432</v>
      </c>
      <c r="G151" s="20">
        <v>15</v>
      </c>
      <c r="H151" s="20">
        <f>IF(Tabla3[[#This Row],[Precio]]&gt;=1001,Tabla3[[#This Row],[Precio]]-(Tabla3[[#This Row],[Precio]]*2.5%),IF(Tabla3[[#This Row],[Precio]]&gt;=251,Tabla3[[#This Row],[Precio]]-(Tabla3[[#This Row],[Precio]]*2%),IF(Tabla3[[#This Row],[Precio]]&gt;=50,Tabla3[[#This Row],[Precio]]-(Tabla3[[#This Row],[Precio]]*0.5%),Tabla3[[#This Row],[Precio]])))</f>
        <v>15</v>
      </c>
      <c r="I151" s="21" t="str">
        <f>HYPERLINK(CONCATENATE("http://www.mercadopublico.cl/TiendaFicha/Ficha?idProducto=",Tabla3[[#This Row],[ID]]))</f>
        <v>http://www.mercadopublico.cl/TiendaFicha/Ficha?idProducto=1011077</v>
      </c>
      <c r="J151" s="22" t="str">
        <f>HYPERLINK(Tabla3[[#This Row],[Link1]],"Link")</f>
        <v>Link</v>
      </c>
    </row>
    <row r="152" spans="1:10" ht="48" customHeight="1" x14ac:dyDescent="0.25">
      <c r="A152" s="18">
        <v>1011106</v>
      </c>
      <c r="B152" s="18" t="s">
        <v>166</v>
      </c>
      <c r="C152" s="18" t="s">
        <v>56</v>
      </c>
      <c r="D152" s="18" t="s">
        <v>433</v>
      </c>
      <c r="E152" s="19" t="s">
        <v>1200</v>
      </c>
      <c r="F152" s="20" t="s">
        <v>434</v>
      </c>
      <c r="G152" s="20">
        <v>29.17</v>
      </c>
      <c r="H152" s="20">
        <f>IF(Tabla3[[#This Row],[Precio]]&gt;=1001,Tabla3[[#This Row],[Precio]]-(Tabla3[[#This Row],[Precio]]*2.5%),IF(Tabla3[[#This Row],[Precio]]&gt;=251,Tabla3[[#This Row],[Precio]]-(Tabla3[[#This Row],[Precio]]*2%),IF(Tabla3[[#This Row],[Precio]]&gt;=50,Tabla3[[#This Row],[Precio]]-(Tabla3[[#This Row],[Precio]]*0.5%),Tabla3[[#This Row],[Precio]])))</f>
        <v>29.17</v>
      </c>
      <c r="I152" s="21" t="str">
        <f>HYPERLINK(CONCATENATE("http://www.mercadopublico.cl/TiendaFicha/Ficha?idProducto=",Tabla3[[#This Row],[ID]]))</f>
        <v>http://www.mercadopublico.cl/TiendaFicha/Ficha?idProducto=1011106</v>
      </c>
      <c r="J152" s="22" t="str">
        <f>HYPERLINK(Tabla3[[#This Row],[Link1]],"Link")</f>
        <v>Link</v>
      </c>
    </row>
    <row r="153" spans="1:10" ht="48" customHeight="1" x14ac:dyDescent="0.25">
      <c r="A153" s="18">
        <v>1011117</v>
      </c>
      <c r="B153" s="18" t="s">
        <v>166</v>
      </c>
      <c r="C153" s="18" t="s">
        <v>56</v>
      </c>
      <c r="D153" s="18" t="s">
        <v>435</v>
      </c>
      <c r="E153" s="19" t="s">
        <v>1201</v>
      </c>
      <c r="F153" s="20" t="s">
        <v>436</v>
      </c>
      <c r="G153" s="20">
        <v>20</v>
      </c>
      <c r="H153" s="20">
        <f>IF(Tabla3[[#This Row],[Precio]]&gt;=1001,Tabla3[[#This Row],[Precio]]-(Tabla3[[#This Row],[Precio]]*2.5%),IF(Tabla3[[#This Row],[Precio]]&gt;=251,Tabla3[[#This Row],[Precio]]-(Tabla3[[#This Row],[Precio]]*2%),IF(Tabla3[[#This Row],[Precio]]&gt;=50,Tabla3[[#This Row],[Precio]]-(Tabla3[[#This Row],[Precio]]*0.5%),Tabla3[[#This Row],[Precio]])))</f>
        <v>20</v>
      </c>
      <c r="I153" s="21" t="str">
        <f>HYPERLINK(CONCATENATE("http://www.mercadopublico.cl/TiendaFicha/Ficha?idProducto=",Tabla3[[#This Row],[ID]]))</f>
        <v>http://www.mercadopublico.cl/TiendaFicha/Ficha?idProducto=1011117</v>
      </c>
      <c r="J153" s="22" t="str">
        <f>HYPERLINK(Tabla3[[#This Row],[Link1]],"Link")</f>
        <v>Link</v>
      </c>
    </row>
    <row r="154" spans="1:10" ht="48" customHeight="1" x14ac:dyDescent="0.25">
      <c r="A154" s="18">
        <v>1011118</v>
      </c>
      <c r="B154" s="18" t="s">
        <v>166</v>
      </c>
      <c r="C154" s="18" t="s">
        <v>56</v>
      </c>
      <c r="D154" s="18" t="s">
        <v>437</v>
      </c>
      <c r="E154" s="19" t="s">
        <v>1202</v>
      </c>
      <c r="F154" s="20" t="s">
        <v>438</v>
      </c>
      <c r="G154" s="20">
        <v>20</v>
      </c>
      <c r="H154" s="20">
        <f>IF(Tabla3[[#This Row],[Precio]]&gt;=1001,Tabla3[[#This Row],[Precio]]-(Tabla3[[#This Row],[Precio]]*2.5%),IF(Tabla3[[#This Row],[Precio]]&gt;=251,Tabla3[[#This Row],[Precio]]-(Tabla3[[#This Row],[Precio]]*2%),IF(Tabla3[[#This Row],[Precio]]&gt;=50,Tabla3[[#This Row],[Precio]]-(Tabla3[[#This Row],[Precio]]*0.5%),Tabla3[[#This Row],[Precio]])))</f>
        <v>20</v>
      </c>
      <c r="I154" s="21" t="str">
        <f>HYPERLINK(CONCATENATE("http://www.mercadopublico.cl/TiendaFicha/Ficha?idProducto=",Tabla3[[#This Row],[ID]]))</f>
        <v>http://www.mercadopublico.cl/TiendaFicha/Ficha?idProducto=1011118</v>
      </c>
      <c r="J154" s="22" t="str">
        <f>HYPERLINK(Tabla3[[#This Row],[Link1]],"Link")</f>
        <v>Link</v>
      </c>
    </row>
    <row r="155" spans="1:10" ht="48" customHeight="1" x14ac:dyDescent="0.25">
      <c r="A155" s="18">
        <v>1011152</v>
      </c>
      <c r="B155" s="18" t="s">
        <v>166</v>
      </c>
      <c r="C155" s="18" t="s">
        <v>56</v>
      </c>
      <c r="D155" s="18" t="s">
        <v>1697</v>
      </c>
      <c r="E155" s="19" t="s">
        <v>1203</v>
      </c>
      <c r="F155" s="20" t="s">
        <v>443</v>
      </c>
      <c r="G155" s="20">
        <v>32.229999999999997</v>
      </c>
      <c r="H155" s="20">
        <f>IF(Tabla3[[#This Row],[Precio]]&gt;=1001,Tabla3[[#This Row],[Precio]]-(Tabla3[[#This Row],[Precio]]*2.5%),IF(Tabla3[[#This Row],[Precio]]&gt;=251,Tabla3[[#This Row],[Precio]]-(Tabla3[[#This Row],[Precio]]*2%),IF(Tabla3[[#This Row],[Precio]]&gt;=50,Tabla3[[#This Row],[Precio]]-(Tabla3[[#This Row],[Precio]]*0.5%),Tabla3[[#This Row],[Precio]])))</f>
        <v>32.229999999999997</v>
      </c>
      <c r="I155" s="21" t="str">
        <f>HYPERLINK(CONCATENATE("http://www.mercadopublico.cl/TiendaFicha/Ficha?idProducto=",Tabla3[[#This Row],[ID]]))</f>
        <v>http://www.mercadopublico.cl/TiendaFicha/Ficha?idProducto=1011152</v>
      </c>
      <c r="J155" s="22" t="str">
        <f>HYPERLINK(Tabla3[[#This Row],[Link1]],"Link")</f>
        <v>Link</v>
      </c>
    </row>
    <row r="156" spans="1:10" ht="48" customHeight="1" x14ac:dyDescent="0.25">
      <c r="A156" s="18">
        <v>1011156</v>
      </c>
      <c r="B156" s="18" t="s">
        <v>166</v>
      </c>
      <c r="C156" s="18" t="s">
        <v>56</v>
      </c>
      <c r="D156" s="18" t="s">
        <v>458</v>
      </c>
      <c r="E156" s="19" t="s">
        <v>1204</v>
      </c>
      <c r="F156" s="20" t="s">
        <v>459</v>
      </c>
      <c r="G156" s="20">
        <v>31</v>
      </c>
      <c r="H156" s="20">
        <f>IF(Tabla3[[#This Row],[Precio]]&gt;=1001,Tabla3[[#This Row],[Precio]]-(Tabla3[[#This Row],[Precio]]*2.5%),IF(Tabla3[[#This Row],[Precio]]&gt;=251,Tabla3[[#This Row],[Precio]]-(Tabla3[[#This Row],[Precio]]*2%),IF(Tabla3[[#This Row],[Precio]]&gt;=50,Tabla3[[#This Row],[Precio]]-(Tabla3[[#This Row],[Precio]]*0.5%),Tabla3[[#This Row],[Precio]])))</f>
        <v>31</v>
      </c>
      <c r="I156" s="21" t="str">
        <f>HYPERLINK(CONCATENATE("http://www.mercadopublico.cl/TiendaFicha/Ficha?idProducto=",Tabla3[[#This Row],[ID]]))</f>
        <v>http://www.mercadopublico.cl/TiendaFicha/Ficha?idProducto=1011156</v>
      </c>
      <c r="J156" s="22" t="str">
        <f>HYPERLINK(Tabla3[[#This Row],[Link1]],"Link")</f>
        <v>Link</v>
      </c>
    </row>
    <row r="157" spans="1:10" ht="48" customHeight="1" x14ac:dyDescent="0.25">
      <c r="A157" s="18">
        <v>1011157</v>
      </c>
      <c r="B157" s="18" t="s">
        <v>166</v>
      </c>
      <c r="C157" s="18" t="s">
        <v>56</v>
      </c>
      <c r="D157" s="18" t="s">
        <v>460</v>
      </c>
      <c r="E157" s="19" t="s">
        <v>1205</v>
      </c>
      <c r="F157" s="20" t="s">
        <v>461</v>
      </c>
      <c r="G157" s="20">
        <v>29</v>
      </c>
      <c r="H157" s="20">
        <f>IF(Tabla3[[#This Row],[Precio]]&gt;=1001,Tabla3[[#This Row],[Precio]]-(Tabla3[[#This Row],[Precio]]*2.5%),IF(Tabla3[[#This Row],[Precio]]&gt;=251,Tabla3[[#This Row],[Precio]]-(Tabla3[[#This Row],[Precio]]*2%),IF(Tabla3[[#This Row],[Precio]]&gt;=50,Tabla3[[#This Row],[Precio]]-(Tabla3[[#This Row],[Precio]]*0.5%),Tabla3[[#This Row],[Precio]])))</f>
        <v>29</v>
      </c>
      <c r="I157" s="21" t="str">
        <f>HYPERLINK(CONCATENATE("http://www.mercadopublico.cl/TiendaFicha/Ficha?idProducto=",Tabla3[[#This Row],[ID]]))</f>
        <v>http://www.mercadopublico.cl/TiendaFicha/Ficha?idProducto=1011157</v>
      </c>
      <c r="J157" s="22" t="str">
        <f>HYPERLINK(Tabla3[[#This Row],[Link1]],"Link")</f>
        <v>Link</v>
      </c>
    </row>
    <row r="158" spans="1:10" ht="48" customHeight="1" x14ac:dyDescent="0.25">
      <c r="A158" s="18">
        <v>1011158</v>
      </c>
      <c r="B158" s="18" t="s">
        <v>166</v>
      </c>
      <c r="C158" s="18" t="s">
        <v>56</v>
      </c>
      <c r="D158" s="18" t="s">
        <v>462</v>
      </c>
      <c r="E158" s="19" t="s">
        <v>1206</v>
      </c>
      <c r="F158" s="20" t="s">
        <v>463</v>
      </c>
      <c r="G158" s="20">
        <v>31</v>
      </c>
      <c r="H158" s="20">
        <f>IF(Tabla3[[#This Row],[Precio]]&gt;=1001,Tabla3[[#This Row],[Precio]]-(Tabla3[[#This Row],[Precio]]*2.5%),IF(Tabla3[[#This Row],[Precio]]&gt;=251,Tabla3[[#This Row],[Precio]]-(Tabla3[[#This Row],[Precio]]*2%),IF(Tabla3[[#This Row],[Precio]]&gt;=50,Tabla3[[#This Row],[Precio]]-(Tabla3[[#This Row],[Precio]]*0.5%),Tabla3[[#This Row],[Precio]])))</f>
        <v>31</v>
      </c>
      <c r="I158" s="21" t="str">
        <f>HYPERLINK(CONCATENATE("http://www.mercadopublico.cl/TiendaFicha/Ficha?idProducto=",Tabla3[[#This Row],[ID]]))</f>
        <v>http://www.mercadopublico.cl/TiendaFicha/Ficha?idProducto=1011158</v>
      </c>
      <c r="J158" s="22" t="str">
        <f>HYPERLINK(Tabla3[[#This Row],[Link1]],"Link")</f>
        <v>Link</v>
      </c>
    </row>
    <row r="159" spans="1:10" ht="48" customHeight="1" x14ac:dyDescent="0.25">
      <c r="A159" s="18">
        <v>1011159</v>
      </c>
      <c r="B159" s="18" t="s">
        <v>166</v>
      </c>
      <c r="C159" s="18" t="s">
        <v>56</v>
      </c>
      <c r="D159" s="18" t="s">
        <v>464</v>
      </c>
      <c r="E159" s="19" t="s">
        <v>1207</v>
      </c>
      <c r="F159" s="20" t="s">
        <v>465</v>
      </c>
      <c r="G159" s="20">
        <v>29</v>
      </c>
      <c r="H159" s="20">
        <f>IF(Tabla3[[#This Row],[Precio]]&gt;=1001,Tabla3[[#This Row],[Precio]]-(Tabla3[[#This Row],[Precio]]*2.5%),IF(Tabla3[[#This Row],[Precio]]&gt;=251,Tabla3[[#This Row],[Precio]]-(Tabla3[[#This Row],[Precio]]*2%),IF(Tabla3[[#This Row],[Precio]]&gt;=50,Tabla3[[#This Row],[Precio]]-(Tabla3[[#This Row],[Precio]]*0.5%),Tabla3[[#This Row],[Precio]])))</f>
        <v>29</v>
      </c>
      <c r="I159" s="21" t="str">
        <f>HYPERLINK(CONCATENATE("http://www.mercadopublico.cl/TiendaFicha/Ficha?idProducto=",Tabla3[[#This Row],[ID]]))</f>
        <v>http://www.mercadopublico.cl/TiendaFicha/Ficha?idProducto=1011159</v>
      </c>
      <c r="J159" s="22" t="str">
        <f>HYPERLINK(Tabla3[[#This Row],[Link1]],"Link")</f>
        <v>Link</v>
      </c>
    </row>
    <row r="160" spans="1:10" ht="48" customHeight="1" x14ac:dyDescent="0.25">
      <c r="A160" s="18">
        <v>1011160</v>
      </c>
      <c r="B160" s="18" t="s">
        <v>166</v>
      </c>
      <c r="C160" s="18" t="s">
        <v>56</v>
      </c>
      <c r="D160" s="18" t="s">
        <v>466</v>
      </c>
      <c r="E160" s="19" t="s">
        <v>1208</v>
      </c>
      <c r="F160" s="20" t="s">
        <v>467</v>
      </c>
      <c r="G160" s="20">
        <v>31</v>
      </c>
      <c r="H160" s="20">
        <f>IF(Tabla3[[#This Row],[Precio]]&gt;=1001,Tabla3[[#This Row],[Precio]]-(Tabla3[[#This Row],[Precio]]*2.5%),IF(Tabla3[[#This Row],[Precio]]&gt;=251,Tabla3[[#This Row],[Precio]]-(Tabla3[[#This Row],[Precio]]*2%),IF(Tabla3[[#This Row],[Precio]]&gt;=50,Tabla3[[#This Row],[Precio]]-(Tabla3[[#This Row],[Precio]]*0.5%),Tabla3[[#This Row],[Precio]])))</f>
        <v>31</v>
      </c>
      <c r="I160" s="21" t="str">
        <f>HYPERLINK(CONCATENATE("http://www.mercadopublico.cl/TiendaFicha/Ficha?idProducto=",Tabla3[[#This Row],[ID]]))</f>
        <v>http://www.mercadopublico.cl/TiendaFicha/Ficha?idProducto=1011160</v>
      </c>
      <c r="J160" s="22" t="str">
        <f>HYPERLINK(Tabla3[[#This Row],[Link1]],"Link")</f>
        <v>Link</v>
      </c>
    </row>
    <row r="161" spans="1:10" ht="48" customHeight="1" x14ac:dyDescent="0.25">
      <c r="A161" s="18">
        <v>1011161</v>
      </c>
      <c r="B161" s="18" t="s">
        <v>166</v>
      </c>
      <c r="C161" s="18" t="s">
        <v>56</v>
      </c>
      <c r="D161" s="18" t="s">
        <v>468</v>
      </c>
      <c r="E161" s="19" t="s">
        <v>1209</v>
      </c>
      <c r="F161" s="20" t="s">
        <v>469</v>
      </c>
      <c r="G161" s="20">
        <v>31</v>
      </c>
      <c r="H161" s="20">
        <f>IF(Tabla3[[#This Row],[Precio]]&gt;=1001,Tabla3[[#This Row],[Precio]]-(Tabla3[[#This Row],[Precio]]*2.5%),IF(Tabla3[[#This Row],[Precio]]&gt;=251,Tabla3[[#This Row],[Precio]]-(Tabla3[[#This Row],[Precio]]*2%),IF(Tabla3[[#This Row],[Precio]]&gt;=50,Tabla3[[#This Row],[Precio]]-(Tabla3[[#This Row],[Precio]]*0.5%),Tabla3[[#This Row],[Precio]])))</f>
        <v>31</v>
      </c>
      <c r="I161" s="21" t="str">
        <f>HYPERLINK(CONCATENATE("http://www.mercadopublico.cl/TiendaFicha/Ficha?idProducto=",Tabla3[[#This Row],[ID]]))</f>
        <v>http://www.mercadopublico.cl/TiendaFicha/Ficha?idProducto=1011161</v>
      </c>
      <c r="J161" s="22" t="str">
        <f>HYPERLINK(Tabla3[[#This Row],[Link1]],"Link")</f>
        <v>Link</v>
      </c>
    </row>
    <row r="162" spans="1:10" ht="48" customHeight="1" x14ac:dyDescent="0.25">
      <c r="A162" s="18">
        <v>1011162</v>
      </c>
      <c r="B162" s="18" t="s">
        <v>166</v>
      </c>
      <c r="C162" s="18" t="s">
        <v>56</v>
      </c>
      <c r="D162" s="18" t="s">
        <v>470</v>
      </c>
      <c r="E162" s="19" t="s">
        <v>1210</v>
      </c>
      <c r="F162" s="20" t="s">
        <v>471</v>
      </c>
      <c r="G162" s="20">
        <v>31.76</v>
      </c>
      <c r="H162" s="20">
        <f>IF(Tabla3[[#This Row],[Precio]]&gt;=1001,Tabla3[[#This Row],[Precio]]-(Tabla3[[#This Row],[Precio]]*2.5%),IF(Tabla3[[#This Row],[Precio]]&gt;=251,Tabla3[[#This Row],[Precio]]-(Tabla3[[#This Row],[Precio]]*2%),IF(Tabla3[[#This Row],[Precio]]&gt;=50,Tabla3[[#This Row],[Precio]]-(Tabla3[[#This Row],[Precio]]*0.5%),Tabla3[[#This Row],[Precio]])))</f>
        <v>31.76</v>
      </c>
      <c r="I162" s="21" t="str">
        <f>HYPERLINK(CONCATENATE("http://www.mercadopublico.cl/TiendaFicha/Ficha?idProducto=",Tabla3[[#This Row],[ID]]))</f>
        <v>http://www.mercadopublico.cl/TiendaFicha/Ficha?idProducto=1011162</v>
      </c>
      <c r="J162" s="22" t="str">
        <f>HYPERLINK(Tabla3[[#This Row],[Link1]],"Link")</f>
        <v>Link</v>
      </c>
    </row>
    <row r="163" spans="1:10" ht="48" customHeight="1" x14ac:dyDescent="0.25">
      <c r="A163" s="18">
        <v>1011163</v>
      </c>
      <c r="B163" s="18" t="s">
        <v>166</v>
      </c>
      <c r="C163" s="18" t="s">
        <v>56</v>
      </c>
      <c r="D163" s="18" t="s">
        <v>472</v>
      </c>
      <c r="E163" s="19" t="s">
        <v>1211</v>
      </c>
      <c r="F163" s="20" t="s">
        <v>473</v>
      </c>
      <c r="G163" s="20">
        <v>30.58</v>
      </c>
      <c r="H163" s="20">
        <f>IF(Tabla3[[#This Row],[Precio]]&gt;=1001,Tabla3[[#This Row],[Precio]]-(Tabla3[[#This Row],[Precio]]*2.5%),IF(Tabla3[[#This Row],[Precio]]&gt;=251,Tabla3[[#This Row],[Precio]]-(Tabla3[[#This Row],[Precio]]*2%),IF(Tabla3[[#This Row],[Precio]]&gt;=50,Tabla3[[#This Row],[Precio]]-(Tabla3[[#This Row],[Precio]]*0.5%),Tabla3[[#This Row],[Precio]])))</f>
        <v>30.58</v>
      </c>
      <c r="I163" s="21" t="str">
        <f>HYPERLINK(CONCATENATE("http://www.mercadopublico.cl/TiendaFicha/Ficha?idProducto=",Tabla3[[#This Row],[ID]]))</f>
        <v>http://www.mercadopublico.cl/TiendaFicha/Ficha?idProducto=1011163</v>
      </c>
      <c r="J163" s="22" t="str">
        <f>HYPERLINK(Tabla3[[#This Row],[Link1]],"Link")</f>
        <v>Link</v>
      </c>
    </row>
    <row r="164" spans="1:10" ht="48" customHeight="1" x14ac:dyDescent="0.25">
      <c r="A164" s="18">
        <v>1011176</v>
      </c>
      <c r="B164" s="18" t="s">
        <v>166</v>
      </c>
      <c r="C164" s="18" t="s">
        <v>56</v>
      </c>
      <c r="D164" s="18" t="s">
        <v>476</v>
      </c>
      <c r="E164" s="19" t="s">
        <v>1212</v>
      </c>
      <c r="F164" s="20" t="s">
        <v>477</v>
      </c>
      <c r="G164" s="20">
        <v>127</v>
      </c>
      <c r="H164" s="20">
        <f>IF(Tabla3[[#This Row],[Precio]]&gt;=1001,Tabla3[[#This Row],[Precio]]-(Tabla3[[#This Row],[Precio]]*2.5%),IF(Tabla3[[#This Row],[Precio]]&gt;=251,Tabla3[[#This Row],[Precio]]-(Tabla3[[#This Row],[Precio]]*2%),IF(Tabla3[[#This Row],[Precio]]&gt;=50,Tabla3[[#This Row],[Precio]]-(Tabla3[[#This Row],[Precio]]*0.5%),Tabla3[[#This Row],[Precio]])))</f>
        <v>126.36499999999999</v>
      </c>
      <c r="I164" s="21" t="str">
        <f>HYPERLINK(CONCATENATE("http://www.mercadopublico.cl/TiendaFicha/Ficha?idProducto=",Tabla3[[#This Row],[ID]]))</f>
        <v>http://www.mercadopublico.cl/TiendaFicha/Ficha?idProducto=1011176</v>
      </c>
      <c r="J164" s="22" t="str">
        <f>HYPERLINK(Tabla3[[#This Row],[Link1]],"Link")</f>
        <v>Link</v>
      </c>
    </row>
    <row r="165" spans="1:10" ht="48" customHeight="1" x14ac:dyDescent="0.25">
      <c r="A165" s="18">
        <v>1011181</v>
      </c>
      <c r="B165" s="18" t="s">
        <v>166</v>
      </c>
      <c r="C165" s="18" t="s">
        <v>56</v>
      </c>
      <c r="D165" s="18" t="s">
        <v>478</v>
      </c>
      <c r="E165" s="19" t="s">
        <v>1213</v>
      </c>
      <c r="F165" s="20" t="s">
        <v>479</v>
      </c>
      <c r="G165" s="20">
        <v>118.11</v>
      </c>
      <c r="H165" s="20">
        <f>IF(Tabla3[[#This Row],[Precio]]&gt;=1001,Tabla3[[#This Row],[Precio]]-(Tabla3[[#This Row],[Precio]]*2.5%),IF(Tabla3[[#This Row],[Precio]]&gt;=251,Tabla3[[#This Row],[Precio]]-(Tabla3[[#This Row],[Precio]]*2%),IF(Tabla3[[#This Row],[Precio]]&gt;=50,Tabla3[[#This Row],[Precio]]-(Tabla3[[#This Row],[Precio]]*0.5%),Tabla3[[#This Row],[Precio]])))</f>
        <v>117.51945000000001</v>
      </c>
      <c r="I165" s="21" t="str">
        <f>HYPERLINK(CONCATENATE("http://www.mercadopublico.cl/TiendaFicha/Ficha?idProducto=",Tabla3[[#This Row],[ID]]))</f>
        <v>http://www.mercadopublico.cl/TiendaFicha/Ficha?idProducto=1011181</v>
      </c>
      <c r="J165" s="22" t="str">
        <f>HYPERLINK(Tabla3[[#This Row],[Link1]],"Link")</f>
        <v>Link</v>
      </c>
    </row>
    <row r="166" spans="1:10" ht="48" customHeight="1" x14ac:dyDescent="0.25">
      <c r="A166" s="18">
        <v>1011198</v>
      </c>
      <c r="B166" s="18" t="s">
        <v>166</v>
      </c>
      <c r="C166" s="18" t="s">
        <v>56</v>
      </c>
      <c r="D166" s="18" t="s">
        <v>480</v>
      </c>
      <c r="E166" s="19" t="s">
        <v>1214</v>
      </c>
      <c r="F166" s="20" t="s">
        <v>481</v>
      </c>
      <c r="G166" s="20">
        <v>116</v>
      </c>
      <c r="H166" s="20">
        <f>IF(Tabla3[[#This Row],[Precio]]&gt;=1001,Tabla3[[#This Row],[Precio]]-(Tabla3[[#This Row],[Precio]]*2.5%),IF(Tabla3[[#This Row],[Precio]]&gt;=251,Tabla3[[#This Row],[Precio]]-(Tabla3[[#This Row],[Precio]]*2%),IF(Tabla3[[#This Row],[Precio]]&gt;=50,Tabla3[[#This Row],[Precio]]-(Tabla3[[#This Row],[Precio]]*0.5%),Tabla3[[#This Row],[Precio]])))</f>
        <v>115.42</v>
      </c>
      <c r="I166" s="21" t="str">
        <f>HYPERLINK(CONCATENATE("http://www.mercadopublico.cl/TiendaFicha/Ficha?idProducto=",Tabla3[[#This Row],[ID]]))</f>
        <v>http://www.mercadopublico.cl/TiendaFicha/Ficha?idProducto=1011198</v>
      </c>
      <c r="J166" s="22" t="str">
        <f>HYPERLINK(Tabla3[[#This Row],[Link1]],"Link")</f>
        <v>Link</v>
      </c>
    </row>
    <row r="167" spans="1:10" ht="48" customHeight="1" x14ac:dyDescent="0.25">
      <c r="A167" s="18">
        <v>1011199</v>
      </c>
      <c r="B167" s="18" t="s">
        <v>166</v>
      </c>
      <c r="C167" s="18" t="s">
        <v>56</v>
      </c>
      <c r="D167" s="18" t="s">
        <v>482</v>
      </c>
      <c r="E167" s="19" t="s">
        <v>1215</v>
      </c>
      <c r="F167" s="20" t="s">
        <v>483</v>
      </c>
      <c r="G167" s="20">
        <v>112</v>
      </c>
      <c r="H167" s="20">
        <f>IF(Tabla3[[#This Row],[Precio]]&gt;=1001,Tabla3[[#This Row],[Precio]]-(Tabla3[[#This Row],[Precio]]*2.5%),IF(Tabla3[[#This Row],[Precio]]&gt;=251,Tabla3[[#This Row],[Precio]]-(Tabla3[[#This Row],[Precio]]*2%),IF(Tabla3[[#This Row],[Precio]]&gt;=50,Tabla3[[#This Row],[Precio]]-(Tabla3[[#This Row],[Precio]]*0.5%),Tabla3[[#This Row],[Precio]])))</f>
        <v>111.44</v>
      </c>
      <c r="I167" s="21" t="str">
        <f>HYPERLINK(CONCATENATE("http://www.mercadopublico.cl/TiendaFicha/Ficha?idProducto=",Tabla3[[#This Row],[ID]]))</f>
        <v>http://www.mercadopublico.cl/TiendaFicha/Ficha?idProducto=1011199</v>
      </c>
      <c r="J167" s="22" t="str">
        <f>HYPERLINK(Tabla3[[#This Row],[Link1]],"Link")</f>
        <v>Link</v>
      </c>
    </row>
    <row r="168" spans="1:10" ht="48" customHeight="1" x14ac:dyDescent="0.25">
      <c r="A168" s="18">
        <v>1011200</v>
      </c>
      <c r="B168" s="18" t="s">
        <v>166</v>
      </c>
      <c r="C168" s="18" t="s">
        <v>56</v>
      </c>
      <c r="D168" s="18" t="s">
        <v>484</v>
      </c>
      <c r="E168" s="19" t="s">
        <v>1216</v>
      </c>
      <c r="F168" s="20" t="s">
        <v>485</v>
      </c>
      <c r="G168" s="20">
        <v>116</v>
      </c>
      <c r="H168" s="20">
        <f>IF(Tabla3[[#This Row],[Precio]]&gt;=1001,Tabla3[[#This Row],[Precio]]-(Tabla3[[#This Row],[Precio]]*2.5%),IF(Tabla3[[#This Row],[Precio]]&gt;=251,Tabla3[[#This Row],[Precio]]-(Tabla3[[#This Row],[Precio]]*2%),IF(Tabla3[[#This Row],[Precio]]&gt;=50,Tabla3[[#This Row],[Precio]]-(Tabla3[[#This Row],[Precio]]*0.5%),Tabla3[[#This Row],[Precio]])))</f>
        <v>115.42</v>
      </c>
      <c r="I168" s="21" t="str">
        <f>HYPERLINK(CONCATENATE("http://www.mercadopublico.cl/TiendaFicha/Ficha?idProducto=",Tabla3[[#This Row],[ID]]))</f>
        <v>http://www.mercadopublico.cl/TiendaFicha/Ficha?idProducto=1011200</v>
      </c>
      <c r="J168" s="22" t="str">
        <f>HYPERLINK(Tabla3[[#This Row],[Link1]],"Link")</f>
        <v>Link</v>
      </c>
    </row>
    <row r="169" spans="1:10" ht="48" customHeight="1" x14ac:dyDescent="0.25">
      <c r="A169" s="18">
        <v>1011202</v>
      </c>
      <c r="B169" s="18" t="s">
        <v>166</v>
      </c>
      <c r="C169" s="18" t="s">
        <v>56</v>
      </c>
      <c r="D169" s="18" t="s">
        <v>486</v>
      </c>
      <c r="E169" s="19" t="s">
        <v>1217</v>
      </c>
      <c r="F169" s="20" t="s">
        <v>1459</v>
      </c>
      <c r="G169" s="20">
        <v>117</v>
      </c>
      <c r="H169" s="20">
        <f>IF(Tabla3[[#This Row],[Precio]]&gt;=1001,Tabla3[[#This Row],[Precio]]-(Tabla3[[#This Row],[Precio]]*2.5%),IF(Tabla3[[#This Row],[Precio]]&gt;=251,Tabla3[[#This Row],[Precio]]-(Tabla3[[#This Row],[Precio]]*2%),IF(Tabla3[[#This Row],[Precio]]&gt;=50,Tabla3[[#This Row],[Precio]]-(Tabla3[[#This Row],[Precio]]*0.5%),Tabla3[[#This Row],[Precio]])))</f>
        <v>116.41500000000001</v>
      </c>
      <c r="I169" s="21" t="str">
        <f>HYPERLINK(CONCATENATE("http://www.mercadopublico.cl/TiendaFicha/Ficha?idProducto=",Tabla3[[#This Row],[ID]]))</f>
        <v>http://www.mercadopublico.cl/TiendaFicha/Ficha?idProducto=1011202</v>
      </c>
      <c r="J169" s="22" t="str">
        <f>HYPERLINK(Tabla3[[#This Row],[Link1]],"Link")</f>
        <v>Link</v>
      </c>
    </row>
    <row r="170" spans="1:10" ht="48" customHeight="1" x14ac:dyDescent="0.25">
      <c r="A170" s="18">
        <v>1011203</v>
      </c>
      <c r="B170" s="18" t="s">
        <v>166</v>
      </c>
      <c r="C170" s="18" t="s">
        <v>56</v>
      </c>
      <c r="D170" s="18" t="s">
        <v>487</v>
      </c>
      <c r="E170" s="19" t="s">
        <v>1218</v>
      </c>
      <c r="F170" s="20" t="s">
        <v>488</v>
      </c>
      <c r="G170" s="20">
        <v>112</v>
      </c>
      <c r="H170" s="20">
        <f>IF(Tabla3[[#This Row],[Precio]]&gt;=1001,Tabla3[[#This Row],[Precio]]-(Tabla3[[#This Row],[Precio]]*2.5%),IF(Tabla3[[#This Row],[Precio]]&gt;=251,Tabla3[[#This Row],[Precio]]-(Tabla3[[#This Row],[Precio]]*2%),IF(Tabla3[[#This Row],[Precio]]&gt;=50,Tabla3[[#This Row],[Precio]]-(Tabla3[[#This Row],[Precio]]*0.5%),Tabla3[[#This Row],[Precio]])))</f>
        <v>111.44</v>
      </c>
      <c r="I170" s="21" t="str">
        <f>HYPERLINK(CONCATENATE("http://www.mercadopublico.cl/TiendaFicha/Ficha?idProducto=",Tabla3[[#This Row],[ID]]))</f>
        <v>http://www.mercadopublico.cl/TiendaFicha/Ficha?idProducto=1011203</v>
      </c>
      <c r="J170" s="22" t="str">
        <f>HYPERLINK(Tabla3[[#This Row],[Link1]],"Link")</f>
        <v>Link</v>
      </c>
    </row>
    <row r="171" spans="1:10" ht="48" customHeight="1" x14ac:dyDescent="0.25">
      <c r="A171" s="18">
        <v>1011204</v>
      </c>
      <c r="B171" s="18" t="s">
        <v>166</v>
      </c>
      <c r="C171" s="18" t="s">
        <v>56</v>
      </c>
      <c r="D171" s="18" t="s">
        <v>489</v>
      </c>
      <c r="E171" s="19" t="s">
        <v>1219</v>
      </c>
      <c r="F171" s="20" t="s">
        <v>490</v>
      </c>
      <c r="G171" s="20">
        <v>112</v>
      </c>
      <c r="H171" s="20">
        <f>IF(Tabla3[[#This Row],[Precio]]&gt;=1001,Tabla3[[#This Row],[Precio]]-(Tabla3[[#This Row],[Precio]]*2.5%),IF(Tabla3[[#This Row],[Precio]]&gt;=251,Tabla3[[#This Row],[Precio]]-(Tabla3[[#This Row],[Precio]]*2%),IF(Tabla3[[#This Row],[Precio]]&gt;=50,Tabla3[[#This Row],[Precio]]-(Tabla3[[#This Row],[Precio]]*0.5%),Tabla3[[#This Row],[Precio]])))</f>
        <v>111.44</v>
      </c>
      <c r="I171" s="21" t="str">
        <f>HYPERLINK(CONCATENATE("http://www.mercadopublico.cl/TiendaFicha/Ficha?idProducto=",Tabla3[[#This Row],[ID]]))</f>
        <v>http://www.mercadopublico.cl/TiendaFicha/Ficha?idProducto=1011204</v>
      </c>
      <c r="J171" s="22" t="str">
        <f>HYPERLINK(Tabla3[[#This Row],[Link1]],"Link")</f>
        <v>Link</v>
      </c>
    </row>
    <row r="172" spans="1:10" ht="48" customHeight="1" x14ac:dyDescent="0.25">
      <c r="A172" s="18">
        <v>1011205</v>
      </c>
      <c r="B172" s="18" t="s">
        <v>166</v>
      </c>
      <c r="C172" s="18" t="s">
        <v>56</v>
      </c>
      <c r="D172" s="18" t="s">
        <v>491</v>
      </c>
      <c r="E172" s="19" t="s">
        <v>1220</v>
      </c>
      <c r="F172" s="20" t="s">
        <v>492</v>
      </c>
      <c r="G172" s="20">
        <v>112</v>
      </c>
      <c r="H172" s="20">
        <f>IF(Tabla3[[#This Row],[Precio]]&gt;=1001,Tabla3[[#This Row],[Precio]]-(Tabla3[[#This Row],[Precio]]*2.5%),IF(Tabla3[[#This Row],[Precio]]&gt;=251,Tabla3[[#This Row],[Precio]]-(Tabla3[[#This Row],[Precio]]*2%),IF(Tabla3[[#This Row],[Precio]]&gt;=50,Tabla3[[#This Row],[Precio]]-(Tabla3[[#This Row],[Precio]]*0.5%),Tabla3[[#This Row],[Precio]])))</f>
        <v>111.44</v>
      </c>
      <c r="I172" s="21" t="str">
        <f>HYPERLINK(CONCATENATE("http://www.mercadopublico.cl/TiendaFicha/Ficha?idProducto=",Tabla3[[#This Row],[ID]]))</f>
        <v>http://www.mercadopublico.cl/TiendaFicha/Ficha?idProducto=1011205</v>
      </c>
      <c r="J172" s="22" t="str">
        <f>HYPERLINK(Tabla3[[#This Row],[Link1]],"Link")</f>
        <v>Link</v>
      </c>
    </row>
    <row r="173" spans="1:10" ht="48" customHeight="1" x14ac:dyDescent="0.25">
      <c r="A173" s="18">
        <v>1011207</v>
      </c>
      <c r="B173" s="18" t="s">
        <v>166</v>
      </c>
      <c r="C173" s="18" t="s">
        <v>56</v>
      </c>
      <c r="D173" s="18" t="s">
        <v>493</v>
      </c>
      <c r="E173" s="19" t="s">
        <v>1221</v>
      </c>
      <c r="F173" s="20" t="s">
        <v>494</v>
      </c>
      <c r="G173" s="20">
        <v>117</v>
      </c>
      <c r="H173" s="20">
        <f>IF(Tabla3[[#This Row],[Precio]]&gt;=1001,Tabla3[[#This Row],[Precio]]-(Tabla3[[#This Row],[Precio]]*2.5%),IF(Tabla3[[#This Row],[Precio]]&gt;=251,Tabla3[[#This Row],[Precio]]-(Tabla3[[#This Row],[Precio]]*2%),IF(Tabla3[[#This Row],[Precio]]&gt;=50,Tabla3[[#This Row],[Precio]]-(Tabla3[[#This Row],[Precio]]*0.5%),Tabla3[[#This Row],[Precio]])))</f>
        <v>116.41500000000001</v>
      </c>
      <c r="I173" s="21" t="str">
        <f>HYPERLINK(CONCATENATE("http://www.mercadopublico.cl/TiendaFicha/Ficha?idProducto=",Tabla3[[#This Row],[ID]]))</f>
        <v>http://www.mercadopublico.cl/TiendaFicha/Ficha?idProducto=1011207</v>
      </c>
      <c r="J173" s="22" t="str">
        <f>HYPERLINK(Tabla3[[#This Row],[Link1]],"Link")</f>
        <v>Link</v>
      </c>
    </row>
    <row r="174" spans="1:10" ht="48" customHeight="1" x14ac:dyDescent="0.25">
      <c r="A174" s="18">
        <v>1011208</v>
      </c>
      <c r="B174" s="18" t="s">
        <v>166</v>
      </c>
      <c r="C174" s="18" t="s">
        <v>56</v>
      </c>
      <c r="D174" s="18" t="s">
        <v>495</v>
      </c>
      <c r="E174" s="19" t="s">
        <v>1222</v>
      </c>
      <c r="F174" s="20" t="s">
        <v>496</v>
      </c>
      <c r="G174" s="20">
        <v>119</v>
      </c>
      <c r="H174" s="20">
        <f>IF(Tabla3[[#This Row],[Precio]]&gt;=1001,Tabla3[[#This Row],[Precio]]-(Tabla3[[#This Row],[Precio]]*2.5%),IF(Tabla3[[#This Row],[Precio]]&gt;=251,Tabla3[[#This Row],[Precio]]-(Tabla3[[#This Row],[Precio]]*2%),IF(Tabla3[[#This Row],[Precio]]&gt;=50,Tabla3[[#This Row],[Precio]]-(Tabla3[[#This Row],[Precio]]*0.5%),Tabla3[[#This Row],[Precio]])))</f>
        <v>118.405</v>
      </c>
      <c r="I174" s="21" t="str">
        <f>HYPERLINK(CONCATENATE("http://www.mercadopublico.cl/TiendaFicha/Ficha?idProducto=",Tabla3[[#This Row],[ID]]))</f>
        <v>http://www.mercadopublico.cl/TiendaFicha/Ficha?idProducto=1011208</v>
      </c>
      <c r="J174" s="22" t="str">
        <f>HYPERLINK(Tabla3[[#This Row],[Link1]],"Link")</f>
        <v>Link</v>
      </c>
    </row>
    <row r="175" spans="1:10" ht="48" customHeight="1" x14ac:dyDescent="0.25">
      <c r="A175" s="18">
        <v>1011209</v>
      </c>
      <c r="B175" s="18" t="s">
        <v>166</v>
      </c>
      <c r="C175" s="18" t="s">
        <v>56</v>
      </c>
      <c r="D175" s="18" t="s">
        <v>497</v>
      </c>
      <c r="E175" s="19" t="s">
        <v>1223</v>
      </c>
      <c r="F175" s="20" t="s">
        <v>498</v>
      </c>
      <c r="G175" s="20">
        <v>119</v>
      </c>
      <c r="H175" s="20">
        <f>IF(Tabla3[[#This Row],[Precio]]&gt;=1001,Tabla3[[#This Row],[Precio]]-(Tabla3[[#This Row],[Precio]]*2.5%),IF(Tabla3[[#This Row],[Precio]]&gt;=251,Tabla3[[#This Row],[Precio]]-(Tabla3[[#This Row],[Precio]]*2%),IF(Tabla3[[#This Row],[Precio]]&gt;=50,Tabla3[[#This Row],[Precio]]-(Tabla3[[#This Row],[Precio]]*0.5%),Tabla3[[#This Row],[Precio]])))</f>
        <v>118.405</v>
      </c>
      <c r="I175" s="21" t="str">
        <f>HYPERLINK(CONCATENATE("http://www.mercadopublico.cl/TiendaFicha/Ficha?idProducto=",Tabla3[[#This Row],[ID]]))</f>
        <v>http://www.mercadopublico.cl/TiendaFicha/Ficha?idProducto=1011209</v>
      </c>
      <c r="J175" s="22" t="str">
        <f>HYPERLINK(Tabla3[[#This Row],[Link1]],"Link")</f>
        <v>Link</v>
      </c>
    </row>
    <row r="176" spans="1:10" ht="48" customHeight="1" x14ac:dyDescent="0.25">
      <c r="A176" s="18">
        <v>1011210</v>
      </c>
      <c r="B176" s="18" t="s">
        <v>166</v>
      </c>
      <c r="C176" s="18" t="s">
        <v>56</v>
      </c>
      <c r="D176" s="18" t="s">
        <v>499</v>
      </c>
      <c r="E176" s="19" t="s">
        <v>1224</v>
      </c>
      <c r="F176" s="20" t="s">
        <v>500</v>
      </c>
      <c r="G176" s="20">
        <v>116</v>
      </c>
      <c r="H176" s="20">
        <f>IF(Tabla3[[#This Row],[Precio]]&gt;=1001,Tabla3[[#This Row],[Precio]]-(Tabla3[[#This Row],[Precio]]*2.5%),IF(Tabla3[[#This Row],[Precio]]&gt;=251,Tabla3[[#This Row],[Precio]]-(Tabla3[[#This Row],[Precio]]*2%),IF(Tabla3[[#This Row],[Precio]]&gt;=50,Tabla3[[#This Row],[Precio]]-(Tabla3[[#This Row],[Precio]]*0.5%),Tabla3[[#This Row],[Precio]])))</f>
        <v>115.42</v>
      </c>
      <c r="I176" s="21" t="str">
        <f>HYPERLINK(CONCATENATE("http://www.mercadopublico.cl/TiendaFicha/Ficha?idProducto=",Tabla3[[#This Row],[ID]]))</f>
        <v>http://www.mercadopublico.cl/TiendaFicha/Ficha?idProducto=1011210</v>
      </c>
      <c r="J176" s="22" t="str">
        <f>HYPERLINK(Tabla3[[#This Row],[Link1]],"Link")</f>
        <v>Link</v>
      </c>
    </row>
    <row r="177" spans="1:10" ht="48" customHeight="1" x14ac:dyDescent="0.25">
      <c r="A177" s="18">
        <v>1011211</v>
      </c>
      <c r="B177" s="18" t="s">
        <v>166</v>
      </c>
      <c r="C177" s="18" t="s">
        <v>56</v>
      </c>
      <c r="D177" s="18" t="s">
        <v>1698</v>
      </c>
      <c r="E177" s="19" t="s">
        <v>1699</v>
      </c>
      <c r="F177" s="20" t="s">
        <v>1957</v>
      </c>
      <c r="G177" s="20">
        <v>113</v>
      </c>
      <c r="H177" s="20">
        <f>IF(Tabla3[[#This Row],[Precio]]&gt;=1001,Tabla3[[#This Row],[Precio]]-(Tabla3[[#This Row],[Precio]]*2.5%),IF(Tabla3[[#This Row],[Precio]]&gt;=251,Tabla3[[#This Row],[Precio]]-(Tabla3[[#This Row],[Precio]]*2%),IF(Tabla3[[#This Row],[Precio]]&gt;=50,Tabla3[[#This Row],[Precio]]-(Tabla3[[#This Row],[Precio]]*0.5%),Tabla3[[#This Row],[Precio]])))</f>
        <v>112.435</v>
      </c>
      <c r="I177" s="21" t="str">
        <f>HYPERLINK(CONCATENATE("http://www.mercadopublico.cl/TiendaFicha/Ficha?idProducto=",Tabla3[[#This Row],[ID]]))</f>
        <v>http://www.mercadopublico.cl/TiendaFicha/Ficha?idProducto=1011211</v>
      </c>
      <c r="J177" s="22" t="str">
        <f>HYPERLINK(Tabla3[[#This Row],[Link1]],"Link")</f>
        <v>Link</v>
      </c>
    </row>
    <row r="178" spans="1:10" ht="48" customHeight="1" x14ac:dyDescent="0.25">
      <c r="A178" s="18">
        <v>1011212</v>
      </c>
      <c r="B178" s="18" t="s">
        <v>166</v>
      </c>
      <c r="C178" s="18" t="s">
        <v>56</v>
      </c>
      <c r="D178" s="18" t="s">
        <v>501</v>
      </c>
      <c r="E178" s="19" t="s">
        <v>1225</v>
      </c>
      <c r="F178" s="20" t="s">
        <v>502</v>
      </c>
      <c r="G178" s="20">
        <v>114</v>
      </c>
      <c r="H178" s="20">
        <f>IF(Tabla3[[#This Row],[Precio]]&gt;=1001,Tabla3[[#This Row],[Precio]]-(Tabla3[[#This Row],[Precio]]*2.5%),IF(Tabla3[[#This Row],[Precio]]&gt;=251,Tabla3[[#This Row],[Precio]]-(Tabla3[[#This Row],[Precio]]*2%),IF(Tabla3[[#This Row],[Precio]]&gt;=50,Tabla3[[#This Row],[Precio]]-(Tabla3[[#This Row],[Precio]]*0.5%),Tabla3[[#This Row],[Precio]])))</f>
        <v>113.43</v>
      </c>
      <c r="I178" s="21" t="str">
        <f>HYPERLINK(CONCATENATE("http://www.mercadopublico.cl/TiendaFicha/Ficha?idProducto=",Tabla3[[#This Row],[ID]]))</f>
        <v>http://www.mercadopublico.cl/TiendaFicha/Ficha?idProducto=1011212</v>
      </c>
      <c r="J178" s="22" t="str">
        <f>HYPERLINK(Tabla3[[#This Row],[Link1]],"Link")</f>
        <v>Link</v>
      </c>
    </row>
    <row r="179" spans="1:10" ht="48" customHeight="1" x14ac:dyDescent="0.25">
      <c r="A179" s="18">
        <v>1011213</v>
      </c>
      <c r="B179" s="18" t="s">
        <v>166</v>
      </c>
      <c r="C179" s="18" t="s">
        <v>56</v>
      </c>
      <c r="D179" s="18" t="s">
        <v>503</v>
      </c>
      <c r="E179" s="19" t="s">
        <v>1226</v>
      </c>
      <c r="F179" s="20" t="s">
        <v>1460</v>
      </c>
      <c r="G179" s="20">
        <v>120</v>
      </c>
      <c r="H179" s="20">
        <f>IF(Tabla3[[#This Row],[Precio]]&gt;=1001,Tabla3[[#This Row],[Precio]]-(Tabla3[[#This Row],[Precio]]*2.5%),IF(Tabla3[[#This Row],[Precio]]&gt;=251,Tabla3[[#This Row],[Precio]]-(Tabla3[[#This Row],[Precio]]*2%),IF(Tabla3[[#This Row],[Precio]]&gt;=50,Tabla3[[#This Row],[Precio]]-(Tabla3[[#This Row],[Precio]]*0.5%),Tabla3[[#This Row],[Precio]])))</f>
        <v>119.4</v>
      </c>
      <c r="I179" s="21" t="str">
        <f>HYPERLINK(CONCATENATE("http://www.mercadopublico.cl/TiendaFicha/Ficha?idProducto=",Tabla3[[#This Row],[ID]]))</f>
        <v>http://www.mercadopublico.cl/TiendaFicha/Ficha?idProducto=1011213</v>
      </c>
      <c r="J179" s="22" t="str">
        <f>HYPERLINK(Tabla3[[#This Row],[Link1]],"Link")</f>
        <v>Link</v>
      </c>
    </row>
    <row r="180" spans="1:10" ht="48" customHeight="1" x14ac:dyDescent="0.25">
      <c r="A180" s="18">
        <v>1011214</v>
      </c>
      <c r="B180" s="18" t="s">
        <v>166</v>
      </c>
      <c r="C180" s="18" t="s">
        <v>56</v>
      </c>
      <c r="D180" s="18" t="s">
        <v>1700</v>
      </c>
      <c r="E180" s="19" t="s">
        <v>1701</v>
      </c>
      <c r="F180" s="20" t="s">
        <v>1958</v>
      </c>
      <c r="G180" s="20">
        <v>120</v>
      </c>
      <c r="H180" s="20">
        <f>IF(Tabla3[[#This Row],[Precio]]&gt;=1001,Tabla3[[#This Row],[Precio]]-(Tabla3[[#This Row],[Precio]]*2.5%),IF(Tabla3[[#This Row],[Precio]]&gt;=251,Tabla3[[#This Row],[Precio]]-(Tabla3[[#This Row],[Precio]]*2%),IF(Tabla3[[#This Row],[Precio]]&gt;=50,Tabla3[[#This Row],[Precio]]-(Tabla3[[#This Row],[Precio]]*0.5%),Tabla3[[#This Row],[Precio]])))</f>
        <v>119.4</v>
      </c>
      <c r="I180" s="21" t="str">
        <f>HYPERLINK(CONCATENATE("http://www.mercadopublico.cl/TiendaFicha/Ficha?idProducto=",Tabla3[[#This Row],[ID]]))</f>
        <v>http://www.mercadopublico.cl/TiendaFicha/Ficha?idProducto=1011214</v>
      </c>
      <c r="J180" s="22" t="str">
        <f>HYPERLINK(Tabla3[[#This Row],[Link1]],"Link")</f>
        <v>Link</v>
      </c>
    </row>
    <row r="181" spans="1:10" ht="48" customHeight="1" x14ac:dyDescent="0.25">
      <c r="A181" s="18">
        <v>1151755</v>
      </c>
      <c r="B181" s="18" t="s">
        <v>166</v>
      </c>
      <c r="C181" s="18" t="s">
        <v>56</v>
      </c>
      <c r="D181" s="18" t="s">
        <v>504</v>
      </c>
      <c r="E181" s="19" t="s">
        <v>1188</v>
      </c>
      <c r="F181" s="20" t="s">
        <v>505</v>
      </c>
      <c r="G181" s="20">
        <v>8</v>
      </c>
      <c r="H181" s="20">
        <f>IF(Tabla3[[#This Row],[Precio]]&gt;=1001,Tabla3[[#This Row],[Precio]]-(Tabla3[[#This Row],[Precio]]*2.5%),IF(Tabla3[[#This Row],[Precio]]&gt;=251,Tabla3[[#This Row],[Precio]]-(Tabla3[[#This Row],[Precio]]*2%),IF(Tabla3[[#This Row],[Precio]]&gt;=50,Tabla3[[#This Row],[Precio]]-(Tabla3[[#This Row],[Precio]]*0.5%),Tabla3[[#This Row],[Precio]])))</f>
        <v>8</v>
      </c>
      <c r="I181" s="21" t="str">
        <f>HYPERLINK(CONCATENATE("http://www.mercadopublico.cl/TiendaFicha/Ficha?idProducto=",Tabla3[[#This Row],[ID]]))</f>
        <v>http://www.mercadopublico.cl/TiendaFicha/Ficha?idProducto=1151755</v>
      </c>
      <c r="J181" s="22" t="str">
        <f>HYPERLINK(Tabla3[[#This Row],[Link1]],"Link")</f>
        <v>Link</v>
      </c>
    </row>
    <row r="182" spans="1:10" ht="48" customHeight="1" x14ac:dyDescent="0.25">
      <c r="A182" s="18">
        <v>1151756</v>
      </c>
      <c r="B182" s="18" t="s">
        <v>166</v>
      </c>
      <c r="C182" s="18" t="s">
        <v>56</v>
      </c>
      <c r="D182" s="18" t="s">
        <v>1702</v>
      </c>
      <c r="E182" s="19" t="s">
        <v>1703</v>
      </c>
      <c r="F182" s="20" t="s">
        <v>1959</v>
      </c>
      <c r="G182" s="20">
        <v>8</v>
      </c>
      <c r="H182" s="20">
        <f>IF(Tabla3[[#This Row],[Precio]]&gt;=1001,Tabla3[[#This Row],[Precio]]-(Tabla3[[#This Row],[Precio]]*2.5%),IF(Tabla3[[#This Row],[Precio]]&gt;=251,Tabla3[[#This Row],[Precio]]-(Tabla3[[#This Row],[Precio]]*2%),IF(Tabla3[[#This Row],[Precio]]&gt;=50,Tabla3[[#This Row],[Precio]]-(Tabla3[[#This Row],[Precio]]*0.5%),Tabla3[[#This Row],[Precio]])))</f>
        <v>8</v>
      </c>
      <c r="I182" s="21" t="str">
        <f>HYPERLINK(CONCATENATE("http://www.mercadopublico.cl/TiendaFicha/Ficha?idProducto=",Tabla3[[#This Row],[ID]]))</f>
        <v>http://www.mercadopublico.cl/TiendaFicha/Ficha?idProducto=1151756</v>
      </c>
      <c r="J182" s="22" t="str">
        <f>HYPERLINK(Tabla3[[#This Row],[Link1]],"Link")</f>
        <v>Link</v>
      </c>
    </row>
    <row r="183" spans="1:10" ht="48" customHeight="1" x14ac:dyDescent="0.25">
      <c r="A183" s="18">
        <v>1151757</v>
      </c>
      <c r="B183" s="18" t="s">
        <v>166</v>
      </c>
      <c r="C183" s="18" t="s">
        <v>56</v>
      </c>
      <c r="D183" s="18" t="s">
        <v>1186</v>
      </c>
      <c r="E183" s="19" t="s">
        <v>1704</v>
      </c>
      <c r="F183" s="20" t="s">
        <v>1960</v>
      </c>
      <c r="G183" s="20">
        <v>8</v>
      </c>
      <c r="H183" s="20">
        <f>IF(Tabla3[[#This Row],[Precio]]&gt;=1001,Tabla3[[#This Row],[Precio]]-(Tabla3[[#This Row],[Precio]]*2.5%),IF(Tabla3[[#This Row],[Precio]]&gt;=251,Tabla3[[#This Row],[Precio]]-(Tabla3[[#This Row],[Precio]]*2%),IF(Tabla3[[#This Row],[Precio]]&gt;=50,Tabla3[[#This Row],[Precio]]-(Tabla3[[#This Row],[Precio]]*0.5%),Tabla3[[#This Row],[Precio]])))</f>
        <v>8</v>
      </c>
      <c r="I183" s="21" t="str">
        <f>HYPERLINK(CONCATENATE("http://www.mercadopublico.cl/TiendaFicha/Ficha?idProducto=",Tabla3[[#This Row],[ID]]))</f>
        <v>http://www.mercadopublico.cl/TiendaFicha/Ficha?idProducto=1151757</v>
      </c>
      <c r="J183" s="22" t="str">
        <f>HYPERLINK(Tabla3[[#This Row],[Link1]],"Link")</f>
        <v>Link</v>
      </c>
    </row>
    <row r="184" spans="1:10" ht="48" customHeight="1" x14ac:dyDescent="0.25">
      <c r="A184" s="18">
        <v>1272651</v>
      </c>
      <c r="B184" s="18" t="s">
        <v>166</v>
      </c>
      <c r="C184" s="18" t="s">
        <v>56</v>
      </c>
      <c r="D184" s="18" t="s">
        <v>448</v>
      </c>
      <c r="E184" s="19" t="s">
        <v>1168</v>
      </c>
      <c r="F184" s="20" t="s">
        <v>449</v>
      </c>
      <c r="G184" s="20">
        <v>44</v>
      </c>
      <c r="H184" s="20">
        <f>IF(Tabla3[[#This Row],[Precio]]&gt;=1001,Tabla3[[#This Row],[Precio]]-(Tabla3[[#This Row],[Precio]]*2.5%),IF(Tabla3[[#This Row],[Precio]]&gt;=251,Tabla3[[#This Row],[Precio]]-(Tabla3[[#This Row],[Precio]]*2%),IF(Tabla3[[#This Row],[Precio]]&gt;=50,Tabla3[[#This Row],[Precio]]-(Tabla3[[#This Row],[Precio]]*0.5%),Tabla3[[#This Row],[Precio]])))</f>
        <v>44</v>
      </c>
      <c r="I184" s="21" t="str">
        <f>HYPERLINK(CONCATENATE("http://www.mercadopublico.cl/TiendaFicha/Ficha?idProducto=",Tabla3[[#This Row],[ID]]))</f>
        <v>http://www.mercadopublico.cl/TiendaFicha/Ficha?idProducto=1272651</v>
      </c>
      <c r="J184" s="22" t="str">
        <f>HYPERLINK(Tabla3[[#This Row],[Link1]],"Link")</f>
        <v>Link</v>
      </c>
    </row>
    <row r="185" spans="1:10" ht="48" customHeight="1" x14ac:dyDescent="0.25">
      <c r="A185" s="18">
        <v>1272657</v>
      </c>
      <c r="B185" s="18" t="s">
        <v>166</v>
      </c>
      <c r="C185" s="18" t="s">
        <v>56</v>
      </c>
      <c r="D185" s="18" t="s">
        <v>446</v>
      </c>
      <c r="E185" s="19" t="s">
        <v>1169</v>
      </c>
      <c r="F185" s="20" t="s">
        <v>447</v>
      </c>
      <c r="G185" s="20">
        <v>44</v>
      </c>
      <c r="H185" s="20">
        <f>IF(Tabla3[[#This Row],[Precio]]&gt;=1001,Tabla3[[#This Row],[Precio]]-(Tabla3[[#This Row],[Precio]]*2.5%),IF(Tabla3[[#This Row],[Precio]]&gt;=251,Tabla3[[#This Row],[Precio]]-(Tabla3[[#This Row],[Precio]]*2%),IF(Tabla3[[#This Row],[Precio]]&gt;=50,Tabla3[[#This Row],[Precio]]-(Tabla3[[#This Row],[Precio]]*0.5%),Tabla3[[#This Row],[Precio]])))</f>
        <v>44</v>
      </c>
      <c r="I185" s="21" t="str">
        <f>HYPERLINK(CONCATENATE("http://www.mercadopublico.cl/TiendaFicha/Ficha?idProducto=",Tabla3[[#This Row],[ID]]))</f>
        <v>http://www.mercadopublico.cl/TiendaFicha/Ficha?idProducto=1272657</v>
      </c>
      <c r="J185" s="22" t="str">
        <f>HYPERLINK(Tabla3[[#This Row],[Link1]],"Link")</f>
        <v>Link</v>
      </c>
    </row>
    <row r="186" spans="1:10" ht="48" customHeight="1" x14ac:dyDescent="0.25">
      <c r="A186" s="18">
        <v>1272423</v>
      </c>
      <c r="B186" s="18" t="s">
        <v>166</v>
      </c>
      <c r="C186" s="18" t="s">
        <v>56</v>
      </c>
      <c r="D186" s="18" t="s">
        <v>456</v>
      </c>
      <c r="E186" s="19" t="s">
        <v>1173</v>
      </c>
      <c r="F186" s="20" t="s">
        <v>457</v>
      </c>
      <c r="G186" s="20">
        <v>44</v>
      </c>
      <c r="H186" s="20">
        <f>IF(Tabla3[[#This Row],[Precio]]&gt;=1001,Tabla3[[#This Row],[Precio]]-(Tabla3[[#This Row],[Precio]]*2.5%),IF(Tabla3[[#This Row],[Precio]]&gt;=251,Tabla3[[#This Row],[Precio]]-(Tabla3[[#This Row],[Precio]]*2%),IF(Tabla3[[#This Row],[Precio]]&gt;=50,Tabla3[[#This Row],[Precio]]-(Tabla3[[#This Row],[Precio]]*0.5%),Tabla3[[#This Row],[Precio]])))</f>
        <v>44</v>
      </c>
      <c r="I186" s="21" t="str">
        <f>HYPERLINK(CONCATENATE("http://www.mercadopublico.cl/TiendaFicha/Ficha?idProducto=",Tabla3[[#This Row],[ID]]))</f>
        <v>http://www.mercadopublico.cl/TiendaFicha/Ficha?idProducto=1272423</v>
      </c>
      <c r="J186" s="22" t="str">
        <f>HYPERLINK(Tabla3[[#This Row],[Link1]],"Link")</f>
        <v>Link</v>
      </c>
    </row>
    <row r="187" spans="1:10" ht="48" customHeight="1" x14ac:dyDescent="0.25">
      <c r="A187" s="18">
        <v>1272428</v>
      </c>
      <c r="B187" s="18" t="s">
        <v>166</v>
      </c>
      <c r="C187" s="18" t="s">
        <v>56</v>
      </c>
      <c r="D187" s="18" t="s">
        <v>454</v>
      </c>
      <c r="E187" s="19" t="s">
        <v>1174</v>
      </c>
      <c r="F187" s="20" t="s">
        <v>455</v>
      </c>
      <c r="G187" s="20">
        <v>44</v>
      </c>
      <c r="H187" s="20">
        <f>IF(Tabla3[[#This Row],[Precio]]&gt;=1001,Tabla3[[#This Row],[Precio]]-(Tabla3[[#This Row],[Precio]]*2.5%),IF(Tabla3[[#This Row],[Precio]]&gt;=251,Tabla3[[#This Row],[Precio]]-(Tabla3[[#This Row],[Precio]]*2%),IF(Tabla3[[#This Row],[Precio]]&gt;=50,Tabla3[[#This Row],[Precio]]-(Tabla3[[#This Row],[Precio]]*0.5%),Tabla3[[#This Row],[Precio]])))</f>
        <v>44</v>
      </c>
      <c r="I187" s="21" t="str">
        <f>HYPERLINK(CONCATENATE("http://www.mercadopublico.cl/TiendaFicha/Ficha?idProducto=",Tabla3[[#This Row],[ID]]))</f>
        <v>http://www.mercadopublico.cl/TiendaFicha/Ficha?idProducto=1272428</v>
      </c>
      <c r="J187" s="22" t="str">
        <f>HYPERLINK(Tabla3[[#This Row],[Link1]],"Link")</f>
        <v>Link</v>
      </c>
    </row>
    <row r="188" spans="1:10" ht="48" customHeight="1" x14ac:dyDescent="0.25">
      <c r="A188" s="18">
        <v>1272432</v>
      </c>
      <c r="B188" s="18" t="s">
        <v>166</v>
      </c>
      <c r="C188" s="18" t="s">
        <v>56</v>
      </c>
      <c r="D188" s="18" t="s">
        <v>452</v>
      </c>
      <c r="E188" s="19" t="s">
        <v>1175</v>
      </c>
      <c r="F188" s="20" t="s">
        <v>453</v>
      </c>
      <c r="G188" s="20">
        <v>44</v>
      </c>
      <c r="H188" s="20">
        <f>IF(Tabla3[[#This Row],[Precio]]&gt;=1001,Tabla3[[#This Row],[Precio]]-(Tabla3[[#This Row],[Precio]]*2.5%),IF(Tabla3[[#This Row],[Precio]]&gt;=251,Tabla3[[#This Row],[Precio]]-(Tabla3[[#This Row],[Precio]]*2%),IF(Tabla3[[#This Row],[Precio]]&gt;=50,Tabla3[[#This Row],[Precio]]-(Tabla3[[#This Row],[Precio]]*0.5%),Tabla3[[#This Row],[Precio]])))</f>
        <v>44</v>
      </c>
      <c r="I188" s="21" t="str">
        <f>HYPERLINK(CONCATENATE("http://www.mercadopublico.cl/TiendaFicha/Ficha?idProducto=",Tabla3[[#This Row],[ID]]))</f>
        <v>http://www.mercadopublico.cl/TiendaFicha/Ficha?idProducto=1272432</v>
      </c>
      <c r="J188" s="22" t="str">
        <f>HYPERLINK(Tabla3[[#This Row],[Link1]],"Link")</f>
        <v>Link</v>
      </c>
    </row>
    <row r="189" spans="1:10" ht="48" customHeight="1" x14ac:dyDescent="0.25">
      <c r="A189" s="18">
        <v>1272433</v>
      </c>
      <c r="B189" s="18" t="s">
        <v>166</v>
      </c>
      <c r="C189" s="18" t="s">
        <v>56</v>
      </c>
      <c r="D189" s="18" t="s">
        <v>450</v>
      </c>
      <c r="E189" s="19" t="s">
        <v>1176</v>
      </c>
      <c r="F189" s="20" t="s">
        <v>451</v>
      </c>
      <c r="G189" s="20">
        <v>44</v>
      </c>
      <c r="H189" s="20">
        <f>IF(Tabla3[[#This Row],[Precio]]&gt;=1001,Tabla3[[#This Row],[Precio]]-(Tabla3[[#This Row],[Precio]]*2.5%),IF(Tabla3[[#This Row],[Precio]]&gt;=251,Tabla3[[#This Row],[Precio]]-(Tabla3[[#This Row],[Precio]]*2%),IF(Tabla3[[#This Row],[Precio]]&gt;=50,Tabla3[[#This Row],[Precio]]-(Tabla3[[#This Row],[Precio]]*0.5%),Tabla3[[#This Row],[Precio]])))</f>
        <v>44</v>
      </c>
      <c r="I189" s="21" t="str">
        <f>HYPERLINK(CONCATENATE("http://www.mercadopublico.cl/TiendaFicha/Ficha?idProducto=",Tabla3[[#This Row],[ID]]))</f>
        <v>http://www.mercadopublico.cl/TiendaFicha/Ficha?idProducto=1272433</v>
      </c>
      <c r="J189" s="22" t="str">
        <f>HYPERLINK(Tabla3[[#This Row],[Link1]],"Link")</f>
        <v>Link</v>
      </c>
    </row>
    <row r="190" spans="1:10" ht="48" customHeight="1" x14ac:dyDescent="0.25">
      <c r="A190" s="18">
        <v>1274030</v>
      </c>
      <c r="B190" s="18" t="s">
        <v>166</v>
      </c>
      <c r="C190" s="18" t="s">
        <v>56</v>
      </c>
      <c r="D190" s="18" t="s">
        <v>391</v>
      </c>
      <c r="E190" s="19" t="s">
        <v>1170</v>
      </c>
      <c r="F190" s="20" t="s">
        <v>392</v>
      </c>
      <c r="G190" s="20">
        <v>30</v>
      </c>
      <c r="H190" s="20">
        <f>IF(Tabla3[[#This Row],[Precio]]&gt;=1001,Tabla3[[#This Row],[Precio]]-(Tabla3[[#This Row],[Precio]]*2.5%),IF(Tabla3[[#This Row],[Precio]]&gt;=251,Tabla3[[#This Row],[Precio]]-(Tabla3[[#This Row],[Precio]]*2%),IF(Tabla3[[#This Row],[Precio]]&gt;=50,Tabla3[[#This Row],[Precio]]-(Tabla3[[#This Row],[Precio]]*0.5%),Tabla3[[#This Row],[Precio]])))</f>
        <v>30</v>
      </c>
      <c r="I190" s="21" t="str">
        <f>HYPERLINK(CONCATENATE("http://www.mercadopublico.cl/TiendaFicha/Ficha?idProducto=",Tabla3[[#This Row],[ID]]))</f>
        <v>http://www.mercadopublico.cl/TiendaFicha/Ficha?idProducto=1274030</v>
      </c>
      <c r="J190" s="22" t="str">
        <f>HYPERLINK(Tabla3[[#This Row],[Link1]],"Link")</f>
        <v>Link</v>
      </c>
    </row>
    <row r="191" spans="1:10" ht="48" customHeight="1" x14ac:dyDescent="0.25">
      <c r="A191" s="18">
        <v>1292063</v>
      </c>
      <c r="B191" s="18" t="s">
        <v>166</v>
      </c>
      <c r="C191" s="18" t="s">
        <v>56</v>
      </c>
      <c r="D191" s="18" t="s">
        <v>1687</v>
      </c>
      <c r="E191" s="19" t="s">
        <v>1688</v>
      </c>
      <c r="F191" s="20" t="s">
        <v>1952</v>
      </c>
      <c r="G191" s="20">
        <v>16.23</v>
      </c>
      <c r="H191" s="20">
        <f>IF(Tabla3[[#This Row],[Precio]]&gt;=1001,Tabla3[[#This Row],[Precio]]-(Tabla3[[#This Row],[Precio]]*2.5%),IF(Tabla3[[#This Row],[Precio]]&gt;=251,Tabla3[[#This Row],[Precio]]-(Tabla3[[#This Row],[Precio]]*2%),IF(Tabla3[[#This Row],[Precio]]&gt;=50,Tabla3[[#This Row],[Precio]]-(Tabla3[[#This Row],[Precio]]*0.5%),Tabla3[[#This Row],[Precio]])))</f>
        <v>16.23</v>
      </c>
      <c r="I191" s="21" t="str">
        <f>HYPERLINK(CONCATENATE("http://www.mercadopublico.cl/TiendaFicha/Ficha?idProducto=",Tabla3[[#This Row],[ID]]))</f>
        <v>http://www.mercadopublico.cl/TiendaFicha/Ficha?idProducto=1292063</v>
      </c>
      <c r="J191" s="22" t="str">
        <f>HYPERLINK(Tabla3[[#This Row],[Link1]],"Link")</f>
        <v>Link</v>
      </c>
    </row>
    <row r="192" spans="1:10" ht="48" customHeight="1" x14ac:dyDescent="0.25">
      <c r="A192" s="18">
        <v>1292066</v>
      </c>
      <c r="B192" s="18" t="s">
        <v>166</v>
      </c>
      <c r="C192" s="18" t="s">
        <v>56</v>
      </c>
      <c r="D192" s="18" t="s">
        <v>1689</v>
      </c>
      <c r="E192" s="19" t="s">
        <v>1690</v>
      </c>
      <c r="F192" s="20" t="s">
        <v>1953</v>
      </c>
      <c r="G192" s="20">
        <v>16.23</v>
      </c>
      <c r="H192" s="20">
        <f>IF(Tabla3[[#This Row],[Precio]]&gt;=1001,Tabla3[[#This Row],[Precio]]-(Tabla3[[#This Row],[Precio]]*2.5%),IF(Tabla3[[#This Row],[Precio]]&gt;=251,Tabla3[[#This Row],[Precio]]-(Tabla3[[#This Row],[Precio]]*2%),IF(Tabla3[[#This Row],[Precio]]&gt;=50,Tabla3[[#This Row],[Precio]]-(Tabla3[[#This Row],[Precio]]*0.5%),Tabla3[[#This Row],[Precio]])))</f>
        <v>16.23</v>
      </c>
      <c r="I192" s="21" t="str">
        <f>HYPERLINK(CONCATENATE("http://www.mercadopublico.cl/TiendaFicha/Ficha?idProducto=",Tabla3[[#This Row],[ID]]))</f>
        <v>http://www.mercadopublico.cl/TiendaFicha/Ficha?idProducto=1292066</v>
      </c>
      <c r="J192" s="22" t="str">
        <f>HYPERLINK(Tabla3[[#This Row],[Link1]],"Link")</f>
        <v>Link</v>
      </c>
    </row>
    <row r="193" spans="1:10" ht="48" customHeight="1" x14ac:dyDescent="0.25">
      <c r="A193" s="18">
        <v>1292068</v>
      </c>
      <c r="B193" s="18" t="s">
        <v>166</v>
      </c>
      <c r="C193" s="18" t="s">
        <v>56</v>
      </c>
      <c r="D193" s="18" t="s">
        <v>1691</v>
      </c>
      <c r="E193" s="19" t="s">
        <v>1692</v>
      </c>
      <c r="F193" s="20" t="s">
        <v>1954</v>
      </c>
      <c r="G193" s="20">
        <v>15.5</v>
      </c>
      <c r="H193" s="20">
        <f>IF(Tabla3[[#This Row],[Precio]]&gt;=1001,Tabla3[[#This Row],[Precio]]-(Tabla3[[#This Row],[Precio]]*2.5%),IF(Tabla3[[#This Row],[Precio]]&gt;=251,Tabla3[[#This Row],[Precio]]-(Tabla3[[#This Row],[Precio]]*2%),IF(Tabla3[[#This Row],[Precio]]&gt;=50,Tabla3[[#This Row],[Precio]]-(Tabla3[[#This Row],[Precio]]*0.5%),Tabla3[[#This Row],[Precio]])))</f>
        <v>15.5</v>
      </c>
      <c r="I193" s="21" t="str">
        <f>HYPERLINK(CONCATENATE("http://www.mercadopublico.cl/TiendaFicha/Ficha?idProducto=",Tabla3[[#This Row],[ID]]))</f>
        <v>http://www.mercadopublico.cl/TiendaFicha/Ficha?idProducto=1292068</v>
      </c>
      <c r="J193" s="22" t="str">
        <f>HYPERLINK(Tabla3[[#This Row],[Link1]],"Link")</f>
        <v>Link</v>
      </c>
    </row>
    <row r="194" spans="1:10" ht="48" customHeight="1" x14ac:dyDescent="0.25">
      <c r="A194" s="18">
        <v>1292071</v>
      </c>
      <c r="B194" s="18" t="s">
        <v>166</v>
      </c>
      <c r="C194" s="18" t="s">
        <v>56</v>
      </c>
      <c r="D194" s="18" t="s">
        <v>380</v>
      </c>
      <c r="E194" s="19" t="s">
        <v>1166</v>
      </c>
      <c r="F194" s="20" t="s">
        <v>381</v>
      </c>
      <c r="G194" s="20">
        <v>10.58</v>
      </c>
      <c r="H194" s="20">
        <f>IF(Tabla3[[#This Row],[Precio]]&gt;=1001,Tabla3[[#This Row],[Precio]]-(Tabla3[[#This Row],[Precio]]*2.5%),IF(Tabla3[[#This Row],[Precio]]&gt;=251,Tabla3[[#This Row],[Precio]]-(Tabla3[[#This Row],[Precio]]*2%),IF(Tabla3[[#This Row],[Precio]]&gt;=50,Tabla3[[#This Row],[Precio]]-(Tabla3[[#This Row],[Precio]]*0.5%),Tabla3[[#This Row],[Precio]])))</f>
        <v>10.58</v>
      </c>
      <c r="I194" s="21" t="str">
        <f>HYPERLINK(CONCATENATE("http://www.mercadopublico.cl/TiendaFicha/Ficha?idProducto=",Tabla3[[#This Row],[ID]]))</f>
        <v>http://www.mercadopublico.cl/TiendaFicha/Ficha?idProducto=1292071</v>
      </c>
      <c r="J194" s="22" t="str">
        <f>HYPERLINK(Tabla3[[#This Row],[Link1]],"Link")</f>
        <v>Link</v>
      </c>
    </row>
    <row r="195" spans="1:10" ht="48" customHeight="1" x14ac:dyDescent="0.25">
      <c r="A195" s="18">
        <v>1292094</v>
      </c>
      <c r="B195" s="18" t="s">
        <v>166</v>
      </c>
      <c r="C195" s="18" t="s">
        <v>56</v>
      </c>
      <c r="D195" s="18" t="s">
        <v>542</v>
      </c>
      <c r="E195" s="19" t="s">
        <v>1167</v>
      </c>
      <c r="F195" s="20" t="s">
        <v>543</v>
      </c>
      <c r="G195" s="20">
        <v>88.11</v>
      </c>
      <c r="H195" s="20">
        <f>IF(Tabla3[[#This Row],[Precio]]&gt;=1001,Tabla3[[#This Row],[Precio]]-(Tabla3[[#This Row],[Precio]]*2.5%),IF(Tabla3[[#This Row],[Precio]]&gt;=251,Tabla3[[#This Row],[Precio]]-(Tabla3[[#This Row],[Precio]]*2%),IF(Tabla3[[#This Row],[Precio]]&gt;=50,Tabla3[[#This Row],[Precio]]-(Tabla3[[#This Row],[Precio]]*0.5%),Tabla3[[#This Row],[Precio]])))</f>
        <v>87.669449999999998</v>
      </c>
      <c r="I195" s="21" t="str">
        <f>HYPERLINK(CONCATENATE("http://www.mercadopublico.cl/TiendaFicha/Ficha?idProducto=",Tabla3[[#This Row],[ID]]))</f>
        <v>http://www.mercadopublico.cl/TiendaFicha/Ficha?idProducto=1292094</v>
      </c>
      <c r="J195" s="22" t="str">
        <f>HYPERLINK(Tabla3[[#This Row],[Link1]],"Link")</f>
        <v>Link</v>
      </c>
    </row>
    <row r="196" spans="1:10" ht="48" customHeight="1" x14ac:dyDescent="0.25">
      <c r="A196" s="18">
        <v>1271161</v>
      </c>
      <c r="B196" s="18" t="s">
        <v>166</v>
      </c>
      <c r="C196" s="18" t="s">
        <v>56</v>
      </c>
      <c r="D196" s="18" t="s">
        <v>538</v>
      </c>
      <c r="E196" s="19" t="s">
        <v>1172</v>
      </c>
      <c r="F196" s="20" t="s">
        <v>539</v>
      </c>
      <c r="G196" s="20">
        <v>211.76</v>
      </c>
      <c r="H196" s="20">
        <f>IF(Tabla3[[#This Row],[Precio]]&gt;=1001,Tabla3[[#This Row],[Precio]]-(Tabla3[[#This Row],[Precio]]*2.5%),IF(Tabla3[[#This Row],[Precio]]&gt;=251,Tabla3[[#This Row],[Precio]]-(Tabla3[[#This Row],[Precio]]*2%),IF(Tabla3[[#This Row],[Precio]]&gt;=50,Tabla3[[#This Row],[Precio]]-(Tabla3[[#This Row],[Precio]]*0.5%),Tabla3[[#This Row],[Precio]])))</f>
        <v>210.7012</v>
      </c>
      <c r="I196" s="21" t="str">
        <f>HYPERLINK(CONCATENATE("http://www.mercadopublico.cl/TiendaFicha/Ficha?idProducto=",Tabla3[[#This Row],[ID]]))</f>
        <v>http://www.mercadopublico.cl/TiendaFicha/Ficha?idProducto=1271161</v>
      </c>
      <c r="J196" s="22" t="str">
        <f>HYPERLINK(Tabla3[[#This Row],[Link1]],"Link")</f>
        <v>Link</v>
      </c>
    </row>
    <row r="197" spans="1:10" ht="48" customHeight="1" x14ac:dyDescent="0.25">
      <c r="A197" s="18">
        <v>1272369</v>
      </c>
      <c r="B197" s="18" t="s">
        <v>166</v>
      </c>
      <c r="C197" s="18" t="s">
        <v>56</v>
      </c>
      <c r="D197" s="18" t="s">
        <v>444</v>
      </c>
      <c r="E197" s="19" t="s">
        <v>1171</v>
      </c>
      <c r="F197" s="20" t="s">
        <v>445</v>
      </c>
      <c r="G197" s="20">
        <v>44</v>
      </c>
      <c r="H197" s="20">
        <f>IF(Tabla3[[#This Row],[Precio]]&gt;=1001,Tabla3[[#This Row],[Precio]]-(Tabla3[[#This Row],[Precio]]*2.5%),IF(Tabla3[[#This Row],[Precio]]&gt;=251,Tabla3[[#This Row],[Precio]]-(Tabla3[[#This Row],[Precio]]*2%),IF(Tabla3[[#This Row],[Precio]]&gt;=50,Tabla3[[#This Row],[Precio]]-(Tabla3[[#This Row],[Precio]]*0.5%),Tabla3[[#This Row],[Precio]])))</f>
        <v>44</v>
      </c>
      <c r="I197" s="21" t="str">
        <f>HYPERLINK(CONCATENATE("http://www.mercadopublico.cl/TiendaFicha/Ficha?idProducto=",Tabla3[[#This Row],[ID]]))</f>
        <v>http://www.mercadopublico.cl/TiendaFicha/Ficha?idProducto=1272369</v>
      </c>
      <c r="J197" s="22" t="str">
        <f>HYPERLINK(Tabla3[[#This Row],[Link1]],"Link")</f>
        <v>Link</v>
      </c>
    </row>
    <row r="198" spans="1:10" ht="48" customHeight="1" x14ac:dyDescent="0.25">
      <c r="A198" s="18">
        <v>1256482</v>
      </c>
      <c r="B198" s="18" t="s">
        <v>166</v>
      </c>
      <c r="C198" s="18" t="s">
        <v>56</v>
      </c>
      <c r="D198" s="18" t="s">
        <v>518</v>
      </c>
      <c r="E198" s="19" t="s">
        <v>1177</v>
      </c>
      <c r="F198" s="20" t="s">
        <v>519</v>
      </c>
      <c r="G198" s="20">
        <v>296.47000000000003</v>
      </c>
      <c r="H198" s="20">
        <f>IF(Tabla3[[#This Row],[Precio]]&gt;=1001,Tabla3[[#This Row],[Precio]]-(Tabla3[[#This Row],[Precio]]*2.5%),IF(Tabla3[[#This Row],[Precio]]&gt;=251,Tabla3[[#This Row],[Precio]]-(Tabla3[[#This Row],[Precio]]*2%),IF(Tabla3[[#This Row],[Precio]]&gt;=50,Tabla3[[#This Row],[Precio]]-(Tabla3[[#This Row],[Precio]]*0.5%),Tabla3[[#This Row],[Precio]])))</f>
        <v>290.54060000000004</v>
      </c>
      <c r="I198" s="21" t="str">
        <f>HYPERLINK(CONCATENATE("http://www.mercadopublico.cl/TiendaFicha/Ficha?idProducto=",Tabla3[[#This Row],[ID]]))</f>
        <v>http://www.mercadopublico.cl/TiendaFicha/Ficha?idProducto=1256482</v>
      </c>
      <c r="J198" s="22" t="str">
        <f>HYPERLINK(Tabla3[[#This Row],[Link1]],"Link")</f>
        <v>Link</v>
      </c>
    </row>
    <row r="199" spans="1:10" ht="48" customHeight="1" x14ac:dyDescent="0.25">
      <c r="A199" s="18">
        <v>1256483</v>
      </c>
      <c r="B199" s="18" t="s">
        <v>166</v>
      </c>
      <c r="C199" s="18" t="s">
        <v>56</v>
      </c>
      <c r="D199" s="18" t="s">
        <v>520</v>
      </c>
      <c r="E199" s="19" t="s">
        <v>1178</v>
      </c>
      <c r="F199" s="20" t="s">
        <v>521</v>
      </c>
      <c r="G199" s="20">
        <v>296.47000000000003</v>
      </c>
      <c r="H199" s="20">
        <f>IF(Tabla3[[#This Row],[Precio]]&gt;=1001,Tabla3[[#This Row],[Precio]]-(Tabla3[[#This Row],[Precio]]*2.5%),IF(Tabla3[[#This Row],[Precio]]&gt;=251,Tabla3[[#This Row],[Precio]]-(Tabla3[[#This Row],[Precio]]*2%),IF(Tabla3[[#This Row],[Precio]]&gt;=50,Tabla3[[#This Row],[Precio]]-(Tabla3[[#This Row],[Precio]]*0.5%),Tabla3[[#This Row],[Precio]])))</f>
        <v>290.54060000000004</v>
      </c>
      <c r="I199" s="21" t="str">
        <f>HYPERLINK(CONCATENATE("http://www.mercadopublico.cl/TiendaFicha/Ficha?idProducto=",Tabla3[[#This Row],[ID]]))</f>
        <v>http://www.mercadopublico.cl/TiendaFicha/Ficha?idProducto=1256483</v>
      </c>
      <c r="J199" s="22" t="str">
        <f>HYPERLINK(Tabla3[[#This Row],[Link1]],"Link")</f>
        <v>Link</v>
      </c>
    </row>
    <row r="200" spans="1:10" ht="48" customHeight="1" x14ac:dyDescent="0.25">
      <c r="A200" s="18">
        <v>1256486</v>
      </c>
      <c r="B200" s="18" t="s">
        <v>166</v>
      </c>
      <c r="C200" s="18" t="s">
        <v>56</v>
      </c>
      <c r="D200" s="18" t="s">
        <v>522</v>
      </c>
      <c r="E200" s="19" t="s">
        <v>1179</v>
      </c>
      <c r="F200" s="20" t="s">
        <v>523</v>
      </c>
      <c r="G200" s="20">
        <v>296.47000000000003</v>
      </c>
      <c r="H200" s="20">
        <f>IF(Tabla3[[#This Row],[Precio]]&gt;=1001,Tabla3[[#This Row],[Precio]]-(Tabla3[[#This Row],[Precio]]*2.5%),IF(Tabla3[[#This Row],[Precio]]&gt;=251,Tabla3[[#This Row],[Precio]]-(Tabla3[[#This Row],[Precio]]*2%),IF(Tabla3[[#This Row],[Precio]]&gt;=50,Tabla3[[#This Row],[Precio]]-(Tabla3[[#This Row],[Precio]]*0.5%),Tabla3[[#This Row],[Precio]])))</f>
        <v>290.54060000000004</v>
      </c>
      <c r="I200" s="21" t="str">
        <f>HYPERLINK(CONCATENATE("http://www.mercadopublico.cl/TiendaFicha/Ficha?idProducto=",Tabla3[[#This Row],[ID]]))</f>
        <v>http://www.mercadopublico.cl/TiendaFicha/Ficha?idProducto=1256486</v>
      </c>
      <c r="J200" s="22" t="str">
        <f>HYPERLINK(Tabla3[[#This Row],[Link1]],"Link")</f>
        <v>Link</v>
      </c>
    </row>
    <row r="201" spans="1:10" ht="48" customHeight="1" x14ac:dyDescent="0.25">
      <c r="A201" s="18">
        <v>1247174</v>
      </c>
      <c r="B201" s="18" t="s">
        <v>166</v>
      </c>
      <c r="C201" s="18" t="s">
        <v>56</v>
      </c>
      <c r="D201" s="18" t="s">
        <v>393</v>
      </c>
      <c r="E201" s="19" t="s">
        <v>1180</v>
      </c>
      <c r="F201" s="20" t="s">
        <v>394</v>
      </c>
      <c r="G201" s="20">
        <v>36.35</v>
      </c>
      <c r="H201" s="20">
        <f>IF(Tabla3[[#This Row],[Precio]]&gt;=1001,Tabla3[[#This Row],[Precio]]-(Tabla3[[#This Row],[Precio]]*2.5%),IF(Tabla3[[#This Row],[Precio]]&gt;=251,Tabla3[[#This Row],[Precio]]-(Tabla3[[#This Row],[Precio]]*2%),IF(Tabla3[[#This Row],[Precio]]&gt;=50,Tabla3[[#This Row],[Precio]]-(Tabla3[[#This Row],[Precio]]*0.5%),Tabla3[[#This Row],[Precio]])))</f>
        <v>36.35</v>
      </c>
      <c r="I201" s="21" t="str">
        <f>HYPERLINK(CONCATENATE("http://www.mercadopublico.cl/TiendaFicha/Ficha?idProducto=",Tabla3[[#This Row],[ID]]))</f>
        <v>http://www.mercadopublico.cl/TiendaFicha/Ficha?idProducto=1247174</v>
      </c>
      <c r="J201" s="22" t="str">
        <f>HYPERLINK(Tabla3[[#This Row],[Link1]],"Link")</f>
        <v>Link</v>
      </c>
    </row>
    <row r="202" spans="1:10" ht="48" customHeight="1" x14ac:dyDescent="0.25">
      <c r="A202" s="18">
        <v>1247179</v>
      </c>
      <c r="B202" s="18" t="s">
        <v>166</v>
      </c>
      <c r="C202" s="18" t="s">
        <v>56</v>
      </c>
      <c r="D202" s="18" t="s">
        <v>395</v>
      </c>
      <c r="E202" s="19" t="s">
        <v>1181</v>
      </c>
      <c r="F202" s="20" t="s">
        <v>396</v>
      </c>
      <c r="G202" s="20">
        <v>35.76</v>
      </c>
      <c r="H202" s="20">
        <f>IF(Tabla3[[#This Row],[Precio]]&gt;=1001,Tabla3[[#This Row],[Precio]]-(Tabla3[[#This Row],[Precio]]*2.5%),IF(Tabla3[[#This Row],[Precio]]&gt;=251,Tabla3[[#This Row],[Precio]]-(Tabla3[[#This Row],[Precio]]*2%),IF(Tabla3[[#This Row],[Precio]]&gt;=50,Tabla3[[#This Row],[Precio]]-(Tabla3[[#This Row],[Precio]]*0.5%),Tabla3[[#This Row],[Precio]])))</f>
        <v>35.76</v>
      </c>
      <c r="I202" s="21" t="str">
        <f>HYPERLINK(CONCATENATE("http://www.mercadopublico.cl/TiendaFicha/Ficha?idProducto=",Tabla3[[#This Row],[ID]]))</f>
        <v>http://www.mercadopublico.cl/TiendaFicha/Ficha?idProducto=1247179</v>
      </c>
      <c r="J202" s="22" t="str">
        <f>HYPERLINK(Tabla3[[#This Row],[Link1]],"Link")</f>
        <v>Link</v>
      </c>
    </row>
    <row r="203" spans="1:10" ht="48" customHeight="1" x14ac:dyDescent="0.25">
      <c r="A203" s="18">
        <v>1247180</v>
      </c>
      <c r="B203" s="18" t="s">
        <v>166</v>
      </c>
      <c r="C203" s="18" t="s">
        <v>56</v>
      </c>
      <c r="D203" s="18" t="s">
        <v>397</v>
      </c>
      <c r="E203" s="19" t="s">
        <v>1182</v>
      </c>
      <c r="F203" s="20" t="s">
        <v>398</v>
      </c>
      <c r="G203" s="20">
        <v>36.82</v>
      </c>
      <c r="H203" s="20">
        <f>IF(Tabla3[[#This Row],[Precio]]&gt;=1001,Tabla3[[#This Row],[Precio]]-(Tabla3[[#This Row],[Precio]]*2.5%),IF(Tabla3[[#This Row],[Precio]]&gt;=251,Tabla3[[#This Row],[Precio]]-(Tabla3[[#This Row],[Precio]]*2%),IF(Tabla3[[#This Row],[Precio]]&gt;=50,Tabla3[[#This Row],[Precio]]-(Tabla3[[#This Row],[Precio]]*0.5%),Tabla3[[#This Row],[Precio]])))</f>
        <v>36.82</v>
      </c>
      <c r="I203" s="21" t="str">
        <f>HYPERLINK(CONCATENATE("http://www.mercadopublico.cl/TiendaFicha/Ficha?idProducto=",Tabla3[[#This Row],[ID]]))</f>
        <v>http://www.mercadopublico.cl/TiendaFicha/Ficha?idProducto=1247180</v>
      </c>
      <c r="J203" s="22" t="str">
        <f>HYPERLINK(Tabla3[[#This Row],[Link1]],"Link")</f>
        <v>Link</v>
      </c>
    </row>
    <row r="204" spans="1:10" ht="48" customHeight="1" x14ac:dyDescent="0.25">
      <c r="A204" s="18">
        <v>1247181</v>
      </c>
      <c r="B204" s="18" t="s">
        <v>166</v>
      </c>
      <c r="C204" s="18" t="s">
        <v>56</v>
      </c>
      <c r="D204" s="18" t="s">
        <v>401</v>
      </c>
      <c r="E204" s="19" t="s">
        <v>1183</v>
      </c>
      <c r="F204" s="20" t="s">
        <v>402</v>
      </c>
      <c r="G204" s="20">
        <v>36.229999999999997</v>
      </c>
      <c r="H204" s="20">
        <f>IF(Tabla3[[#This Row],[Precio]]&gt;=1001,Tabla3[[#This Row],[Precio]]-(Tabla3[[#This Row],[Precio]]*2.5%),IF(Tabla3[[#This Row],[Precio]]&gt;=251,Tabla3[[#This Row],[Precio]]-(Tabla3[[#This Row],[Precio]]*2%),IF(Tabla3[[#This Row],[Precio]]&gt;=50,Tabla3[[#This Row],[Precio]]-(Tabla3[[#This Row],[Precio]]*0.5%),Tabla3[[#This Row],[Precio]])))</f>
        <v>36.229999999999997</v>
      </c>
      <c r="I204" s="21" t="str">
        <f>HYPERLINK(CONCATENATE("http://www.mercadopublico.cl/TiendaFicha/Ficha?idProducto=",Tabla3[[#This Row],[ID]]))</f>
        <v>http://www.mercadopublico.cl/TiendaFicha/Ficha?idProducto=1247181</v>
      </c>
      <c r="J204" s="22" t="str">
        <f>HYPERLINK(Tabla3[[#This Row],[Link1]],"Link")</f>
        <v>Link</v>
      </c>
    </row>
    <row r="205" spans="1:10" ht="48" customHeight="1" x14ac:dyDescent="0.25">
      <c r="A205" s="18">
        <v>1165747</v>
      </c>
      <c r="B205" s="18" t="s">
        <v>166</v>
      </c>
      <c r="C205" s="18" t="s">
        <v>56</v>
      </c>
      <c r="D205" s="18" t="s">
        <v>390</v>
      </c>
      <c r="E205" s="19" t="s">
        <v>1189</v>
      </c>
      <c r="F205" s="20" t="s">
        <v>1458</v>
      </c>
      <c r="G205" s="20">
        <v>12.82</v>
      </c>
      <c r="H205" s="20">
        <f>IF(Tabla3[[#This Row],[Precio]]&gt;=1001,Tabla3[[#This Row],[Precio]]-(Tabla3[[#This Row],[Precio]]*2.5%),IF(Tabla3[[#This Row],[Precio]]&gt;=251,Tabla3[[#This Row],[Precio]]-(Tabla3[[#This Row],[Precio]]*2%),IF(Tabla3[[#This Row],[Precio]]&gt;=50,Tabla3[[#This Row],[Precio]]-(Tabla3[[#This Row],[Precio]]*0.5%),Tabla3[[#This Row],[Precio]])))</f>
        <v>12.82</v>
      </c>
      <c r="I205" s="21" t="str">
        <f>HYPERLINK(CONCATENATE("http://www.mercadopublico.cl/TiendaFicha/Ficha?idProducto=",Tabla3[[#This Row],[ID]]))</f>
        <v>http://www.mercadopublico.cl/TiendaFicha/Ficha?idProducto=1165747</v>
      </c>
      <c r="J205" s="22" t="str">
        <f>HYPERLINK(Tabla3[[#This Row],[Link1]],"Link")</f>
        <v>Link</v>
      </c>
    </row>
    <row r="206" spans="1:10" ht="48" customHeight="1" x14ac:dyDescent="0.25">
      <c r="A206" s="18">
        <v>1172468</v>
      </c>
      <c r="B206" s="18" t="s">
        <v>166</v>
      </c>
      <c r="C206" s="18" t="s">
        <v>56</v>
      </c>
      <c r="D206" s="18" t="s">
        <v>376</v>
      </c>
      <c r="E206" s="19" t="s">
        <v>1190</v>
      </c>
      <c r="F206" s="20" t="s">
        <v>377</v>
      </c>
      <c r="G206" s="20">
        <v>9.2899999999999991</v>
      </c>
      <c r="H206" s="20">
        <f>IF(Tabla3[[#This Row],[Precio]]&gt;=1001,Tabla3[[#This Row],[Precio]]-(Tabla3[[#This Row],[Precio]]*2.5%),IF(Tabla3[[#This Row],[Precio]]&gt;=251,Tabla3[[#This Row],[Precio]]-(Tabla3[[#This Row],[Precio]]*2%),IF(Tabla3[[#This Row],[Precio]]&gt;=50,Tabla3[[#This Row],[Precio]]-(Tabla3[[#This Row],[Precio]]*0.5%),Tabla3[[#This Row],[Precio]])))</f>
        <v>9.2899999999999991</v>
      </c>
      <c r="I206" s="21" t="str">
        <f>HYPERLINK(CONCATENATE("http://www.mercadopublico.cl/TiendaFicha/Ficha?idProducto=",Tabla3[[#This Row],[ID]]))</f>
        <v>http://www.mercadopublico.cl/TiendaFicha/Ficha?idProducto=1172468</v>
      </c>
      <c r="J206" s="22" t="str">
        <f>HYPERLINK(Tabla3[[#This Row],[Link1]],"Link")</f>
        <v>Link</v>
      </c>
    </row>
    <row r="207" spans="1:10" ht="48" customHeight="1" x14ac:dyDescent="0.25">
      <c r="A207" s="18">
        <v>1353676</v>
      </c>
      <c r="B207" s="18" t="s">
        <v>166</v>
      </c>
      <c r="C207" s="18" t="s">
        <v>79</v>
      </c>
      <c r="D207" s="18" t="s">
        <v>1597</v>
      </c>
      <c r="E207" s="19" t="s">
        <v>1598</v>
      </c>
      <c r="F207" s="20" t="s">
        <v>1962</v>
      </c>
      <c r="G207" s="20">
        <v>45.07</v>
      </c>
      <c r="H207" s="20">
        <f>IF(Tabla3[[#This Row],[Precio]]&gt;=1001,Tabla3[[#This Row],[Precio]]-(Tabla3[[#This Row],[Precio]]*2.5%),IF(Tabla3[[#This Row],[Precio]]&gt;=251,Tabla3[[#This Row],[Precio]]-(Tabla3[[#This Row],[Precio]]*2%),IF(Tabla3[[#This Row],[Precio]]&gt;=50,Tabla3[[#This Row],[Precio]]-(Tabla3[[#This Row],[Precio]]*0.5%),Tabla3[[#This Row],[Precio]])))</f>
        <v>45.07</v>
      </c>
      <c r="I207" s="21" t="str">
        <f>HYPERLINK(CONCATENATE("http://www.mercadopublico.cl/TiendaFicha/Ficha?idProducto=",Tabla3[[#This Row],[ID]]))</f>
        <v>http://www.mercadopublico.cl/TiendaFicha/Ficha?idProducto=1353676</v>
      </c>
      <c r="J207" s="22" t="str">
        <f>HYPERLINK(Tabla3[[#This Row],[Link1]],"Link")</f>
        <v>Link</v>
      </c>
    </row>
    <row r="208" spans="1:10" ht="48" customHeight="1" x14ac:dyDescent="0.25">
      <c r="A208" s="18">
        <v>1354597</v>
      </c>
      <c r="B208" s="18" t="s">
        <v>166</v>
      </c>
      <c r="C208" s="18" t="s">
        <v>79</v>
      </c>
      <c r="D208" s="18" t="s">
        <v>1599</v>
      </c>
      <c r="E208" s="19" t="s">
        <v>1600</v>
      </c>
      <c r="F208" s="20" t="s">
        <v>1963</v>
      </c>
      <c r="G208" s="20">
        <v>34.22</v>
      </c>
      <c r="H208" s="20">
        <f>IF(Tabla3[[#This Row],[Precio]]&gt;=1001,Tabla3[[#This Row],[Precio]]-(Tabla3[[#This Row],[Precio]]*2.5%),IF(Tabla3[[#This Row],[Precio]]&gt;=251,Tabla3[[#This Row],[Precio]]-(Tabla3[[#This Row],[Precio]]*2%),IF(Tabla3[[#This Row],[Precio]]&gt;=50,Tabla3[[#This Row],[Precio]]-(Tabla3[[#This Row],[Precio]]*0.5%),Tabla3[[#This Row],[Precio]])))</f>
        <v>34.22</v>
      </c>
      <c r="I208" s="21" t="str">
        <f>HYPERLINK(CONCATENATE("http://www.mercadopublico.cl/TiendaFicha/Ficha?idProducto=",Tabla3[[#This Row],[ID]]))</f>
        <v>http://www.mercadopublico.cl/TiendaFicha/Ficha?idProducto=1354597</v>
      </c>
      <c r="J208" s="22" t="str">
        <f>HYPERLINK(Tabla3[[#This Row],[Link1]],"Link")</f>
        <v>Link</v>
      </c>
    </row>
    <row r="209" spans="1:10" ht="48" customHeight="1" x14ac:dyDescent="0.25">
      <c r="A209" s="18">
        <v>1354598</v>
      </c>
      <c r="B209" s="18" t="s">
        <v>166</v>
      </c>
      <c r="C209" s="18" t="s">
        <v>79</v>
      </c>
      <c r="D209" s="18" t="s">
        <v>1601</v>
      </c>
      <c r="E209" s="19" t="s">
        <v>1602</v>
      </c>
      <c r="F209" s="20" t="s">
        <v>1964</v>
      </c>
      <c r="G209" s="20">
        <v>34.22</v>
      </c>
      <c r="H209" s="20">
        <f>IF(Tabla3[[#This Row],[Precio]]&gt;=1001,Tabla3[[#This Row],[Precio]]-(Tabla3[[#This Row],[Precio]]*2.5%),IF(Tabla3[[#This Row],[Precio]]&gt;=251,Tabla3[[#This Row],[Precio]]-(Tabla3[[#This Row],[Precio]]*2%),IF(Tabla3[[#This Row],[Precio]]&gt;=50,Tabla3[[#This Row],[Precio]]-(Tabla3[[#This Row],[Precio]]*0.5%),Tabla3[[#This Row],[Precio]])))</f>
        <v>34.22</v>
      </c>
      <c r="I209" s="21" t="str">
        <f>HYPERLINK(CONCATENATE("http://www.mercadopublico.cl/TiendaFicha/Ficha?idProducto=",Tabla3[[#This Row],[ID]]))</f>
        <v>http://www.mercadopublico.cl/TiendaFicha/Ficha?idProducto=1354598</v>
      </c>
      <c r="J209" s="22" t="str">
        <f>HYPERLINK(Tabla3[[#This Row],[Link1]],"Link")</f>
        <v>Link</v>
      </c>
    </row>
    <row r="210" spans="1:10" ht="48" customHeight="1" x14ac:dyDescent="0.25">
      <c r="A210" s="18">
        <v>1352699</v>
      </c>
      <c r="B210" s="18" t="s">
        <v>166</v>
      </c>
      <c r="C210" s="18" t="s">
        <v>79</v>
      </c>
      <c r="D210" s="18" t="s">
        <v>1595</v>
      </c>
      <c r="E210" s="19" t="s">
        <v>1596</v>
      </c>
      <c r="F210" s="20" t="s">
        <v>1961</v>
      </c>
      <c r="G210" s="20">
        <v>95</v>
      </c>
      <c r="H210" s="20">
        <f>IF(Tabla3[[#This Row],[Precio]]&gt;=1001,Tabla3[[#This Row],[Precio]]-(Tabla3[[#This Row],[Precio]]*2.5%),IF(Tabla3[[#This Row],[Precio]]&gt;=251,Tabla3[[#This Row],[Precio]]-(Tabla3[[#This Row],[Precio]]*2%),IF(Tabla3[[#This Row],[Precio]]&gt;=50,Tabla3[[#This Row],[Precio]]-(Tabla3[[#This Row],[Precio]]*0.5%),Tabla3[[#This Row],[Precio]])))</f>
        <v>94.525000000000006</v>
      </c>
      <c r="I210" s="21" t="str">
        <f>HYPERLINK(CONCATENATE("http://www.mercadopublico.cl/TiendaFicha/Ficha?idProducto=",Tabla3[[#This Row],[ID]]))</f>
        <v>http://www.mercadopublico.cl/TiendaFicha/Ficha?idProducto=1352699</v>
      </c>
      <c r="J210" s="22" t="str">
        <f>HYPERLINK(Tabla3[[#This Row],[Link1]],"Link")</f>
        <v>Link</v>
      </c>
    </row>
    <row r="211" spans="1:10" ht="48" customHeight="1" x14ac:dyDescent="0.25">
      <c r="A211" s="18">
        <v>1352701</v>
      </c>
      <c r="B211" s="18" t="s">
        <v>166</v>
      </c>
      <c r="C211" s="18" t="s">
        <v>79</v>
      </c>
      <c r="D211" s="18" t="s">
        <v>2080</v>
      </c>
      <c r="E211" s="19" t="s">
        <v>2081</v>
      </c>
      <c r="F211" s="20" t="s">
        <v>2082</v>
      </c>
      <c r="G211" s="20">
        <v>96</v>
      </c>
      <c r="H211" s="20">
        <f>IF(Tabla3[[#This Row],[Precio]]&gt;=1001,Tabla3[[#This Row],[Precio]]-(Tabla3[[#This Row],[Precio]]*2.5%),IF(Tabla3[[#This Row],[Precio]]&gt;=251,Tabla3[[#This Row],[Precio]]-(Tabla3[[#This Row],[Precio]]*2%),IF(Tabla3[[#This Row],[Precio]]&gt;=50,Tabla3[[#This Row],[Precio]]-(Tabla3[[#This Row],[Precio]]*0.5%),Tabla3[[#This Row],[Precio]])))</f>
        <v>95.52</v>
      </c>
      <c r="I211" s="21" t="str">
        <f>HYPERLINK(CONCATENATE("http://www.mercadopublico.cl/TiendaFicha/Ficha?idProducto=",Tabla3[[#This Row],[ID]]))</f>
        <v>http://www.mercadopublico.cl/TiendaFicha/Ficha?idProducto=1352701</v>
      </c>
      <c r="J211" s="22" t="str">
        <f>HYPERLINK(Tabla3[[#This Row],[Link1]],"Link")</f>
        <v>Link</v>
      </c>
    </row>
    <row r="212" spans="1:10" ht="48" customHeight="1" x14ac:dyDescent="0.25">
      <c r="A212" s="18">
        <v>1352703</v>
      </c>
      <c r="B212" s="18" t="s">
        <v>166</v>
      </c>
      <c r="C212" s="18" t="s">
        <v>79</v>
      </c>
      <c r="D212" s="18" t="s">
        <v>2083</v>
      </c>
      <c r="E212" s="19" t="s">
        <v>2084</v>
      </c>
      <c r="F212" s="20" t="s">
        <v>2085</v>
      </c>
      <c r="G212" s="20">
        <v>96</v>
      </c>
      <c r="H212" s="20">
        <f>IF(Tabla3[[#This Row],[Precio]]&gt;=1001,Tabla3[[#This Row],[Precio]]-(Tabla3[[#This Row],[Precio]]*2.5%),IF(Tabla3[[#This Row],[Precio]]&gt;=251,Tabla3[[#This Row],[Precio]]-(Tabla3[[#This Row],[Precio]]*2%),IF(Tabla3[[#This Row],[Precio]]&gt;=50,Tabla3[[#This Row],[Precio]]-(Tabla3[[#This Row],[Precio]]*0.5%),Tabla3[[#This Row],[Precio]])))</f>
        <v>95.52</v>
      </c>
      <c r="I212" s="21" t="str">
        <f>HYPERLINK(CONCATENATE("http://www.mercadopublico.cl/TiendaFicha/Ficha?idProducto=",Tabla3[[#This Row],[ID]]))</f>
        <v>http://www.mercadopublico.cl/TiendaFicha/Ficha?idProducto=1352703</v>
      </c>
      <c r="J212" s="22" t="str">
        <f>HYPERLINK(Tabla3[[#This Row],[Link1]],"Link")</f>
        <v>Link</v>
      </c>
    </row>
    <row r="213" spans="1:10" ht="48" customHeight="1" x14ac:dyDescent="0.25">
      <c r="A213" s="18">
        <v>1331495</v>
      </c>
      <c r="B213" s="18" t="s">
        <v>166</v>
      </c>
      <c r="C213" s="18" t="s">
        <v>79</v>
      </c>
      <c r="D213" s="18" t="s">
        <v>1609</v>
      </c>
      <c r="E213" s="19" t="s">
        <v>1610</v>
      </c>
      <c r="F213" s="20" t="s">
        <v>1968</v>
      </c>
      <c r="G213" s="20">
        <v>11</v>
      </c>
      <c r="H213" s="20">
        <f>IF(Tabla3[[#This Row],[Precio]]&gt;=1001,Tabla3[[#This Row],[Precio]]-(Tabla3[[#This Row],[Precio]]*2.5%),IF(Tabla3[[#This Row],[Precio]]&gt;=251,Tabla3[[#This Row],[Precio]]-(Tabla3[[#This Row],[Precio]]*2%),IF(Tabla3[[#This Row],[Precio]]&gt;=50,Tabla3[[#This Row],[Precio]]-(Tabla3[[#This Row],[Precio]]*0.5%),Tabla3[[#This Row],[Precio]])))</f>
        <v>11</v>
      </c>
      <c r="I213" s="21" t="str">
        <f>HYPERLINK(CONCATENATE("http://www.mercadopublico.cl/TiendaFicha/Ficha?idProducto=",Tabla3[[#This Row],[ID]]))</f>
        <v>http://www.mercadopublico.cl/TiendaFicha/Ficha?idProducto=1331495</v>
      </c>
      <c r="J213" s="22" t="str">
        <f>HYPERLINK(Tabla3[[#This Row],[Link1]],"Link")</f>
        <v>Link</v>
      </c>
    </row>
    <row r="214" spans="1:10" ht="48" customHeight="1" x14ac:dyDescent="0.25">
      <c r="A214" s="18">
        <v>1322578</v>
      </c>
      <c r="B214" s="18" t="s">
        <v>166</v>
      </c>
      <c r="C214" s="18" t="s">
        <v>79</v>
      </c>
      <c r="D214" s="18" t="s">
        <v>588</v>
      </c>
      <c r="E214" s="19" t="s">
        <v>1064</v>
      </c>
      <c r="F214" s="20" t="s">
        <v>589</v>
      </c>
      <c r="G214" s="20">
        <v>11</v>
      </c>
      <c r="H214" s="20">
        <f>IF(Tabla3[[#This Row],[Precio]]&gt;=1001,Tabla3[[#This Row],[Precio]]-(Tabla3[[#This Row],[Precio]]*2.5%),IF(Tabla3[[#This Row],[Precio]]&gt;=251,Tabla3[[#This Row],[Precio]]-(Tabla3[[#This Row],[Precio]]*2%),IF(Tabla3[[#This Row],[Precio]]&gt;=50,Tabla3[[#This Row],[Precio]]-(Tabla3[[#This Row],[Precio]]*0.5%),Tabla3[[#This Row],[Precio]])))</f>
        <v>11</v>
      </c>
      <c r="I214" s="21" t="str">
        <f>HYPERLINK(CONCATENATE("http://www.mercadopublico.cl/TiendaFicha/Ficha?idProducto=",Tabla3[[#This Row],[ID]]))</f>
        <v>http://www.mercadopublico.cl/TiendaFicha/Ficha?idProducto=1322578</v>
      </c>
      <c r="J214" s="22" t="str">
        <f>HYPERLINK(Tabla3[[#This Row],[Link1]],"Link")</f>
        <v>Link</v>
      </c>
    </row>
    <row r="215" spans="1:10" ht="48" customHeight="1" x14ac:dyDescent="0.25">
      <c r="A215" s="18">
        <v>1322579</v>
      </c>
      <c r="B215" s="18" t="s">
        <v>166</v>
      </c>
      <c r="C215" s="18" t="s">
        <v>79</v>
      </c>
      <c r="D215" s="18" t="s">
        <v>586</v>
      </c>
      <c r="E215" s="19" t="s">
        <v>1065</v>
      </c>
      <c r="F215" s="20" t="s">
        <v>587</v>
      </c>
      <c r="G215" s="20">
        <v>11</v>
      </c>
      <c r="H215" s="20">
        <f>IF(Tabla3[[#This Row],[Precio]]&gt;=1001,Tabla3[[#This Row],[Precio]]-(Tabla3[[#This Row],[Precio]]*2.5%),IF(Tabla3[[#This Row],[Precio]]&gt;=251,Tabla3[[#This Row],[Precio]]-(Tabla3[[#This Row],[Precio]]*2%),IF(Tabla3[[#This Row],[Precio]]&gt;=50,Tabla3[[#This Row],[Precio]]-(Tabla3[[#This Row],[Precio]]*0.5%),Tabla3[[#This Row],[Precio]])))</f>
        <v>11</v>
      </c>
      <c r="I215" s="21" t="str">
        <f>HYPERLINK(CONCATENATE("http://www.mercadopublico.cl/TiendaFicha/Ficha?idProducto=",Tabla3[[#This Row],[ID]]))</f>
        <v>http://www.mercadopublico.cl/TiendaFicha/Ficha?idProducto=1322579</v>
      </c>
      <c r="J215" s="22" t="str">
        <f>HYPERLINK(Tabla3[[#This Row],[Link1]],"Link")</f>
        <v>Link</v>
      </c>
    </row>
    <row r="216" spans="1:10" ht="48" customHeight="1" x14ac:dyDescent="0.25">
      <c r="A216" s="18">
        <v>1392162</v>
      </c>
      <c r="B216" s="18" t="s">
        <v>166</v>
      </c>
      <c r="C216" s="18" t="s">
        <v>79</v>
      </c>
      <c r="D216" s="18" t="s">
        <v>1617</v>
      </c>
      <c r="E216" s="19" t="s">
        <v>1618</v>
      </c>
      <c r="F216" s="20" t="s">
        <v>1972</v>
      </c>
      <c r="G216" s="20">
        <v>96.28</v>
      </c>
      <c r="H216" s="20">
        <f>IF(Tabla3[[#This Row],[Precio]]&gt;=1001,Tabla3[[#This Row],[Precio]]-(Tabla3[[#This Row],[Precio]]*2.5%),IF(Tabla3[[#This Row],[Precio]]&gt;=251,Tabla3[[#This Row],[Precio]]-(Tabla3[[#This Row],[Precio]]*2%),IF(Tabla3[[#This Row],[Precio]]&gt;=50,Tabla3[[#This Row],[Precio]]-(Tabla3[[#This Row],[Precio]]*0.5%),Tabla3[[#This Row],[Precio]])))</f>
        <v>95.798600000000008</v>
      </c>
      <c r="I216" s="21" t="str">
        <f>HYPERLINK(CONCATENATE("http://www.mercadopublico.cl/TiendaFicha/Ficha?idProducto=",Tabla3[[#This Row],[ID]]))</f>
        <v>http://www.mercadopublico.cl/TiendaFicha/Ficha?idProducto=1392162</v>
      </c>
      <c r="J216" s="22" t="str">
        <f>HYPERLINK(Tabla3[[#This Row],[Link1]],"Link")</f>
        <v>Link</v>
      </c>
    </row>
    <row r="217" spans="1:10" ht="48" customHeight="1" x14ac:dyDescent="0.25">
      <c r="A217" s="18">
        <v>1392163</v>
      </c>
      <c r="B217" s="18" t="s">
        <v>166</v>
      </c>
      <c r="C217" s="18" t="s">
        <v>79</v>
      </c>
      <c r="D217" s="18" t="s">
        <v>1619</v>
      </c>
      <c r="E217" s="19" t="s">
        <v>1620</v>
      </c>
      <c r="F217" s="20" t="s">
        <v>1973</v>
      </c>
      <c r="G217" s="20">
        <v>95.1</v>
      </c>
      <c r="H217" s="20">
        <f>IF(Tabla3[[#This Row],[Precio]]&gt;=1001,Tabla3[[#This Row],[Precio]]-(Tabla3[[#This Row],[Precio]]*2.5%),IF(Tabla3[[#This Row],[Precio]]&gt;=251,Tabla3[[#This Row],[Precio]]-(Tabla3[[#This Row],[Precio]]*2%),IF(Tabla3[[#This Row],[Precio]]&gt;=50,Tabla3[[#This Row],[Precio]]-(Tabla3[[#This Row],[Precio]]*0.5%),Tabla3[[#This Row],[Precio]])))</f>
        <v>94.624499999999998</v>
      </c>
      <c r="I217" s="21" t="str">
        <f>HYPERLINK(CONCATENATE("http://www.mercadopublico.cl/TiendaFicha/Ficha?idProducto=",Tabla3[[#This Row],[ID]]))</f>
        <v>http://www.mercadopublico.cl/TiendaFicha/Ficha?idProducto=1392163</v>
      </c>
      <c r="J217" s="22" t="str">
        <f>HYPERLINK(Tabla3[[#This Row],[Link1]],"Link")</f>
        <v>Link</v>
      </c>
    </row>
    <row r="218" spans="1:10" ht="48" customHeight="1" x14ac:dyDescent="0.25">
      <c r="A218" s="18">
        <v>1392109</v>
      </c>
      <c r="B218" s="18" t="s">
        <v>166</v>
      </c>
      <c r="C218" s="18" t="s">
        <v>79</v>
      </c>
      <c r="D218" s="18" t="s">
        <v>1621</v>
      </c>
      <c r="E218" s="19" t="s">
        <v>1622</v>
      </c>
      <c r="F218" s="20" t="s">
        <v>1974</v>
      </c>
      <c r="G218" s="20">
        <v>110.42</v>
      </c>
      <c r="H218" s="20">
        <f>IF(Tabla3[[#This Row],[Precio]]&gt;=1001,Tabla3[[#This Row],[Precio]]-(Tabla3[[#This Row],[Precio]]*2.5%),IF(Tabla3[[#This Row],[Precio]]&gt;=251,Tabla3[[#This Row],[Precio]]-(Tabla3[[#This Row],[Precio]]*2%),IF(Tabla3[[#This Row],[Precio]]&gt;=50,Tabla3[[#This Row],[Precio]]-(Tabla3[[#This Row],[Precio]]*0.5%),Tabla3[[#This Row],[Precio]])))</f>
        <v>109.86790000000001</v>
      </c>
      <c r="I218" s="21" t="str">
        <f>HYPERLINK(CONCATENATE("http://www.mercadopublico.cl/TiendaFicha/Ficha?idProducto=",Tabla3[[#This Row],[ID]]))</f>
        <v>http://www.mercadopublico.cl/TiendaFicha/Ficha?idProducto=1392109</v>
      </c>
      <c r="J218" s="22" t="str">
        <f>HYPERLINK(Tabla3[[#This Row],[Link1]],"Link")</f>
        <v>Link</v>
      </c>
    </row>
    <row r="219" spans="1:10" ht="48" customHeight="1" x14ac:dyDescent="0.25">
      <c r="A219" s="18">
        <v>1392116</v>
      </c>
      <c r="B219" s="18" t="s">
        <v>166</v>
      </c>
      <c r="C219" s="18" t="s">
        <v>79</v>
      </c>
      <c r="D219" s="18" t="s">
        <v>1623</v>
      </c>
      <c r="E219" s="19" t="s">
        <v>1624</v>
      </c>
      <c r="F219" s="20" t="s">
        <v>1975</v>
      </c>
      <c r="G219" s="20">
        <v>96.28</v>
      </c>
      <c r="H219" s="20">
        <f>IF(Tabla3[[#This Row],[Precio]]&gt;=1001,Tabla3[[#This Row],[Precio]]-(Tabla3[[#This Row],[Precio]]*2.5%),IF(Tabla3[[#This Row],[Precio]]&gt;=251,Tabla3[[#This Row],[Precio]]-(Tabla3[[#This Row],[Precio]]*2%),IF(Tabla3[[#This Row],[Precio]]&gt;=50,Tabla3[[#This Row],[Precio]]-(Tabla3[[#This Row],[Precio]]*0.5%),Tabla3[[#This Row],[Precio]])))</f>
        <v>95.798600000000008</v>
      </c>
      <c r="I219" s="21" t="str">
        <f>HYPERLINK(CONCATENATE("http://www.mercadopublico.cl/TiendaFicha/Ficha?idProducto=",Tabla3[[#This Row],[ID]]))</f>
        <v>http://www.mercadopublico.cl/TiendaFicha/Ficha?idProducto=1392116</v>
      </c>
      <c r="J219" s="22" t="str">
        <f>HYPERLINK(Tabla3[[#This Row],[Link1]],"Link")</f>
        <v>Link</v>
      </c>
    </row>
    <row r="220" spans="1:10" ht="48" customHeight="1" x14ac:dyDescent="0.25">
      <c r="A220" s="18">
        <v>1392106</v>
      </c>
      <c r="B220" s="18" t="s">
        <v>166</v>
      </c>
      <c r="C220" s="18" t="s">
        <v>79</v>
      </c>
      <c r="D220" s="18" t="s">
        <v>607</v>
      </c>
      <c r="E220" s="19" t="s">
        <v>1046</v>
      </c>
      <c r="F220" s="20" t="s">
        <v>608</v>
      </c>
      <c r="G220" s="20">
        <v>115.29</v>
      </c>
      <c r="H220" s="20">
        <f>IF(Tabla3[[#This Row],[Precio]]&gt;=1001,Tabla3[[#This Row],[Precio]]-(Tabla3[[#This Row],[Precio]]*2.5%),IF(Tabla3[[#This Row],[Precio]]&gt;=251,Tabla3[[#This Row],[Precio]]-(Tabla3[[#This Row],[Precio]]*2%),IF(Tabla3[[#This Row],[Precio]]&gt;=50,Tabla3[[#This Row],[Precio]]-(Tabla3[[#This Row],[Precio]]*0.5%),Tabla3[[#This Row],[Precio]])))</f>
        <v>114.71355000000001</v>
      </c>
      <c r="I220" s="21" t="str">
        <f>HYPERLINK(CONCATENATE("http://www.mercadopublico.cl/TiendaFicha/Ficha?idProducto=",Tabla3[[#This Row],[ID]]))</f>
        <v>http://www.mercadopublico.cl/TiendaFicha/Ficha?idProducto=1392106</v>
      </c>
      <c r="J220" s="22" t="str">
        <f>HYPERLINK(Tabla3[[#This Row],[Link1]],"Link")</f>
        <v>Link</v>
      </c>
    </row>
    <row r="221" spans="1:10" ht="48" customHeight="1" x14ac:dyDescent="0.25">
      <c r="A221" s="18">
        <v>1392157</v>
      </c>
      <c r="B221" s="18" t="s">
        <v>166</v>
      </c>
      <c r="C221" s="18" t="s">
        <v>79</v>
      </c>
      <c r="D221" s="18" t="s">
        <v>1615</v>
      </c>
      <c r="E221" s="19" t="s">
        <v>1616</v>
      </c>
      <c r="F221" s="20" t="s">
        <v>1971</v>
      </c>
      <c r="G221" s="20">
        <v>100.16</v>
      </c>
      <c r="H221" s="20">
        <f>IF(Tabla3[[#This Row],[Precio]]&gt;=1001,Tabla3[[#This Row],[Precio]]-(Tabla3[[#This Row],[Precio]]*2.5%),IF(Tabla3[[#This Row],[Precio]]&gt;=251,Tabla3[[#This Row],[Precio]]-(Tabla3[[#This Row],[Precio]]*2%),IF(Tabla3[[#This Row],[Precio]]&gt;=50,Tabla3[[#This Row],[Precio]]-(Tabla3[[#This Row],[Precio]]*0.5%),Tabla3[[#This Row],[Precio]])))</f>
        <v>99.659199999999998</v>
      </c>
      <c r="I221" s="21" t="str">
        <f>HYPERLINK(CONCATENATE("http://www.mercadopublico.cl/TiendaFicha/Ficha?idProducto=",Tabla3[[#This Row],[ID]]))</f>
        <v>http://www.mercadopublico.cl/TiendaFicha/Ficha?idProducto=1392157</v>
      </c>
      <c r="J221" s="22" t="str">
        <f>HYPERLINK(Tabla3[[#This Row],[Link1]],"Link")</f>
        <v>Link</v>
      </c>
    </row>
    <row r="222" spans="1:10" ht="48" customHeight="1" x14ac:dyDescent="0.25">
      <c r="A222" s="18">
        <v>1388707</v>
      </c>
      <c r="B222" s="18" t="s">
        <v>166</v>
      </c>
      <c r="C222" s="18" t="s">
        <v>79</v>
      </c>
      <c r="D222" s="18" t="s">
        <v>1627</v>
      </c>
      <c r="E222" s="19" t="s">
        <v>1628</v>
      </c>
      <c r="F222" s="20" t="s">
        <v>1977</v>
      </c>
      <c r="G222" s="20">
        <v>167.89</v>
      </c>
      <c r="H222" s="20">
        <f>IF(Tabla3[[#This Row],[Precio]]&gt;=1001,Tabla3[[#This Row],[Precio]]-(Tabla3[[#This Row],[Precio]]*2.5%),IF(Tabla3[[#This Row],[Precio]]&gt;=251,Tabla3[[#This Row],[Precio]]-(Tabla3[[#This Row],[Precio]]*2%),IF(Tabla3[[#This Row],[Precio]]&gt;=50,Tabla3[[#This Row],[Precio]]-(Tabla3[[#This Row],[Precio]]*0.5%),Tabla3[[#This Row],[Precio]])))</f>
        <v>167.05054999999999</v>
      </c>
      <c r="I222" s="21" t="str">
        <f>HYPERLINK(CONCATENATE("http://www.mercadopublico.cl/TiendaFicha/Ficha?idProducto=",Tabla3[[#This Row],[ID]]))</f>
        <v>http://www.mercadopublico.cl/TiendaFicha/Ficha?idProducto=1388707</v>
      </c>
      <c r="J222" s="22" t="str">
        <f>HYPERLINK(Tabla3[[#This Row],[Link1]],"Link")</f>
        <v>Link</v>
      </c>
    </row>
    <row r="223" spans="1:10" ht="48" customHeight="1" x14ac:dyDescent="0.25">
      <c r="A223" s="18">
        <v>1388705</v>
      </c>
      <c r="B223" s="18" t="s">
        <v>166</v>
      </c>
      <c r="C223" s="18" t="s">
        <v>79</v>
      </c>
      <c r="D223" s="18" t="s">
        <v>613</v>
      </c>
      <c r="E223" s="19" t="s">
        <v>1048</v>
      </c>
      <c r="F223" s="20" t="s">
        <v>614</v>
      </c>
      <c r="G223" s="20">
        <v>188.23</v>
      </c>
      <c r="H223" s="20">
        <f>IF(Tabla3[[#This Row],[Precio]]&gt;=1001,Tabla3[[#This Row],[Precio]]-(Tabla3[[#This Row],[Precio]]*2.5%),IF(Tabla3[[#This Row],[Precio]]&gt;=251,Tabla3[[#This Row],[Precio]]-(Tabla3[[#This Row],[Precio]]*2%),IF(Tabla3[[#This Row],[Precio]]&gt;=50,Tabla3[[#This Row],[Precio]]-(Tabla3[[#This Row],[Precio]]*0.5%),Tabla3[[#This Row],[Precio]])))</f>
        <v>187.28885</v>
      </c>
      <c r="I223" s="21" t="str">
        <f>HYPERLINK(CONCATENATE("http://www.mercadopublico.cl/TiendaFicha/Ficha?idProducto=",Tabla3[[#This Row],[ID]]))</f>
        <v>http://www.mercadopublico.cl/TiendaFicha/Ficha?idProducto=1388705</v>
      </c>
      <c r="J223" s="22" t="str">
        <f>HYPERLINK(Tabla3[[#This Row],[Link1]],"Link")</f>
        <v>Link</v>
      </c>
    </row>
    <row r="224" spans="1:10" ht="48" customHeight="1" x14ac:dyDescent="0.25">
      <c r="A224" s="18">
        <v>1388688</v>
      </c>
      <c r="B224" s="18" t="s">
        <v>166</v>
      </c>
      <c r="C224" s="18" t="s">
        <v>79</v>
      </c>
      <c r="D224" s="18" t="s">
        <v>609</v>
      </c>
      <c r="E224" s="19" t="s">
        <v>1052</v>
      </c>
      <c r="F224" s="20" t="s">
        <v>610</v>
      </c>
      <c r="G224" s="20">
        <v>188.23</v>
      </c>
      <c r="H224" s="20">
        <f>IF(Tabla3[[#This Row],[Precio]]&gt;=1001,Tabla3[[#This Row],[Precio]]-(Tabla3[[#This Row],[Precio]]*2.5%),IF(Tabla3[[#This Row],[Precio]]&gt;=251,Tabla3[[#This Row],[Precio]]-(Tabla3[[#This Row],[Precio]]*2%),IF(Tabla3[[#This Row],[Precio]]&gt;=50,Tabla3[[#This Row],[Precio]]-(Tabla3[[#This Row],[Precio]]*0.5%),Tabla3[[#This Row],[Precio]])))</f>
        <v>187.28885</v>
      </c>
      <c r="I224" s="21" t="str">
        <f>HYPERLINK(CONCATENATE("http://www.mercadopublico.cl/TiendaFicha/Ficha?idProducto=",Tabla3[[#This Row],[ID]]))</f>
        <v>http://www.mercadopublico.cl/TiendaFicha/Ficha?idProducto=1388688</v>
      </c>
      <c r="J224" s="22" t="str">
        <f>HYPERLINK(Tabla3[[#This Row],[Link1]],"Link")</f>
        <v>Link</v>
      </c>
    </row>
    <row r="225" spans="1:10" ht="48" customHeight="1" x14ac:dyDescent="0.25">
      <c r="A225" s="18">
        <v>1388691</v>
      </c>
      <c r="B225" s="18" t="s">
        <v>166</v>
      </c>
      <c r="C225" s="18" t="s">
        <v>79</v>
      </c>
      <c r="D225" s="18" t="s">
        <v>617</v>
      </c>
      <c r="E225" s="19" t="s">
        <v>1049</v>
      </c>
      <c r="F225" s="20" t="s">
        <v>618</v>
      </c>
      <c r="G225" s="20">
        <v>188.23</v>
      </c>
      <c r="H225" s="20">
        <f>IF(Tabla3[[#This Row],[Precio]]&gt;=1001,Tabla3[[#This Row],[Precio]]-(Tabla3[[#This Row],[Precio]]*2.5%),IF(Tabla3[[#This Row],[Precio]]&gt;=251,Tabla3[[#This Row],[Precio]]-(Tabla3[[#This Row],[Precio]]*2%),IF(Tabla3[[#This Row],[Precio]]&gt;=50,Tabla3[[#This Row],[Precio]]-(Tabla3[[#This Row],[Precio]]*0.5%),Tabla3[[#This Row],[Precio]])))</f>
        <v>187.28885</v>
      </c>
      <c r="I225" s="21" t="str">
        <f>HYPERLINK(CONCATENATE("http://www.mercadopublico.cl/TiendaFicha/Ficha?idProducto=",Tabla3[[#This Row],[ID]]))</f>
        <v>http://www.mercadopublico.cl/TiendaFicha/Ficha?idProducto=1388691</v>
      </c>
      <c r="J225" s="22" t="str">
        <f>HYPERLINK(Tabla3[[#This Row],[Link1]],"Link")</f>
        <v>Link</v>
      </c>
    </row>
    <row r="226" spans="1:10" ht="48" customHeight="1" x14ac:dyDescent="0.25">
      <c r="A226" s="18">
        <v>1388692</v>
      </c>
      <c r="B226" s="18" t="s">
        <v>166</v>
      </c>
      <c r="C226" s="18" t="s">
        <v>79</v>
      </c>
      <c r="D226" s="18" t="s">
        <v>611</v>
      </c>
      <c r="E226" s="19" t="s">
        <v>1050</v>
      </c>
      <c r="F226" s="20" t="s">
        <v>612</v>
      </c>
      <c r="G226" s="20">
        <v>188.23</v>
      </c>
      <c r="H226" s="20">
        <f>IF(Tabla3[[#This Row],[Precio]]&gt;=1001,Tabla3[[#This Row],[Precio]]-(Tabla3[[#This Row],[Precio]]*2.5%),IF(Tabla3[[#This Row],[Precio]]&gt;=251,Tabla3[[#This Row],[Precio]]-(Tabla3[[#This Row],[Precio]]*2%),IF(Tabla3[[#This Row],[Precio]]&gt;=50,Tabla3[[#This Row],[Precio]]-(Tabla3[[#This Row],[Precio]]*0.5%),Tabla3[[#This Row],[Precio]])))</f>
        <v>187.28885</v>
      </c>
      <c r="I226" s="21" t="str">
        <f>HYPERLINK(CONCATENATE("http://www.mercadopublico.cl/TiendaFicha/Ficha?idProducto=",Tabla3[[#This Row],[ID]]))</f>
        <v>http://www.mercadopublico.cl/TiendaFicha/Ficha?idProducto=1388692</v>
      </c>
      <c r="J226" s="22" t="str">
        <f>HYPERLINK(Tabla3[[#This Row],[Link1]],"Link")</f>
        <v>Link</v>
      </c>
    </row>
    <row r="227" spans="1:10" ht="48" customHeight="1" x14ac:dyDescent="0.25">
      <c r="A227" s="18">
        <v>1388698</v>
      </c>
      <c r="B227" s="18" t="s">
        <v>166</v>
      </c>
      <c r="C227" s="18" t="s">
        <v>79</v>
      </c>
      <c r="D227" s="18" t="s">
        <v>615</v>
      </c>
      <c r="E227" s="19" t="s">
        <v>1051</v>
      </c>
      <c r="F227" s="20" t="s">
        <v>616</v>
      </c>
      <c r="G227" s="20">
        <v>188.23</v>
      </c>
      <c r="H227" s="20">
        <f>IF(Tabla3[[#This Row],[Precio]]&gt;=1001,Tabla3[[#This Row],[Precio]]-(Tabla3[[#This Row],[Precio]]*2.5%),IF(Tabla3[[#This Row],[Precio]]&gt;=251,Tabla3[[#This Row],[Precio]]-(Tabla3[[#This Row],[Precio]]*2%),IF(Tabla3[[#This Row],[Precio]]&gt;=50,Tabla3[[#This Row],[Precio]]-(Tabla3[[#This Row],[Precio]]*0.5%),Tabla3[[#This Row],[Precio]])))</f>
        <v>187.28885</v>
      </c>
      <c r="I227" s="21" t="str">
        <f>HYPERLINK(CONCATENATE("http://www.mercadopublico.cl/TiendaFicha/Ficha?idProducto=",Tabla3[[#This Row],[ID]]))</f>
        <v>http://www.mercadopublico.cl/TiendaFicha/Ficha?idProducto=1388698</v>
      </c>
      <c r="J227" s="22" t="str">
        <f>HYPERLINK(Tabla3[[#This Row],[Link1]],"Link")</f>
        <v>Link</v>
      </c>
    </row>
    <row r="228" spans="1:10" ht="48" customHeight="1" x14ac:dyDescent="0.25">
      <c r="A228" s="18">
        <v>1388710</v>
      </c>
      <c r="B228" s="18" t="s">
        <v>166</v>
      </c>
      <c r="C228" s="18" t="s">
        <v>79</v>
      </c>
      <c r="D228" s="18" t="s">
        <v>1625</v>
      </c>
      <c r="E228" s="19" t="s">
        <v>1626</v>
      </c>
      <c r="F228" s="20" t="s">
        <v>1976</v>
      </c>
      <c r="G228" s="20">
        <v>250.97</v>
      </c>
      <c r="H228" s="20">
        <f>IF(Tabla3[[#This Row],[Precio]]&gt;=1001,Tabla3[[#This Row],[Precio]]-(Tabla3[[#This Row],[Precio]]*2.5%),IF(Tabla3[[#This Row],[Precio]]&gt;=251,Tabla3[[#This Row],[Precio]]-(Tabla3[[#This Row],[Precio]]*2%),IF(Tabla3[[#This Row],[Precio]]&gt;=50,Tabla3[[#This Row],[Precio]]-(Tabla3[[#This Row],[Precio]]*0.5%),Tabla3[[#This Row],[Precio]])))</f>
        <v>249.71514999999999</v>
      </c>
      <c r="I228" s="21" t="str">
        <f>HYPERLINK(CONCATENATE("http://www.mercadopublico.cl/TiendaFicha/Ficha?idProducto=",Tabla3[[#This Row],[ID]]))</f>
        <v>http://www.mercadopublico.cl/TiendaFicha/Ficha?idProducto=1388710</v>
      </c>
      <c r="J228" s="22" t="str">
        <f>HYPERLINK(Tabla3[[#This Row],[Link1]],"Link")</f>
        <v>Link</v>
      </c>
    </row>
    <row r="229" spans="1:10" ht="48" customHeight="1" x14ac:dyDescent="0.25">
      <c r="A229" s="18">
        <v>1376726</v>
      </c>
      <c r="B229" s="18" t="s">
        <v>166</v>
      </c>
      <c r="C229" s="18" t="s">
        <v>79</v>
      </c>
      <c r="D229" s="18" t="s">
        <v>653</v>
      </c>
      <c r="E229" s="19" t="s">
        <v>1047</v>
      </c>
      <c r="F229" s="20" t="s">
        <v>654</v>
      </c>
      <c r="G229" s="20">
        <v>97</v>
      </c>
      <c r="H229" s="20">
        <f>IF(Tabla3[[#This Row],[Precio]]&gt;=1001,Tabla3[[#This Row],[Precio]]-(Tabla3[[#This Row],[Precio]]*2.5%),IF(Tabla3[[#This Row],[Precio]]&gt;=251,Tabla3[[#This Row],[Precio]]-(Tabla3[[#This Row],[Precio]]*2%),IF(Tabla3[[#This Row],[Precio]]&gt;=50,Tabla3[[#This Row],[Precio]]-(Tabla3[[#This Row],[Precio]]*0.5%),Tabla3[[#This Row],[Precio]])))</f>
        <v>96.515000000000001</v>
      </c>
      <c r="I229" s="21" t="str">
        <f>HYPERLINK(CONCATENATE("http://www.mercadopublico.cl/TiendaFicha/Ficha?idProducto=",Tabla3[[#This Row],[ID]]))</f>
        <v>http://www.mercadopublico.cl/TiendaFicha/Ficha?idProducto=1376726</v>
      </c>
      <c r="J229" s="22" t="str">
        <f>HYPERLINK(Tabla3[[#This Row],[Link1]],"Link")</f>
        <v>Link</v>
      </c>
    </row>
    <row r="230" spans="1:10" ht="48" customHeight="1" x14ac:dyDescent="0.25">
      <c r="A230" s="18">
        <v>1376710</v>
      </c>
      <c r="B230" s="18" t="s">
        <v>166</v>
      </c>
      <c r="C230" s="18" t="s">
        <v>79</v>
      </c>
      <c r="D230" s="18" t="s">
        <v>1629</v>
      </c>
      <c r="E230" s="19" t="s">
        <v>1630</v>
      </c>
      <c r="F230" s="20" t="s">
        <v>1978</v>
      </c>
      <c r="G230" s="20">
        <v>121.12</v>
      </c>
      <c r="H230" s="20">
        <f>IF(Tabla3[[#This Row],[Precio]]&gt;=1001,Tabla3[[#This Row],[Precio]]-(Tabla3[[#This Row],[Precio]]*2.5%),IF(Tabla3[[#This Row],[Precio]]&gt;=251,Tabla3[[#This Row],[Precio]]-(Tabla3[[#This Row],[Precio]]*2%),IF(Tabla3[[#This Row],[Precio]]&gt;=50,Tabla3[[#This Row],[Precio]]-(Tabla3[[#This Row],[Precio]]*0.5%),Tabla3[[#This Row],[Precio]])))</f>
        <v>120.51440000000001</v>
      </c>
      <c r="I230" s="21" t="str">
        <f>HYPERLINK(CONCATENATE("http://www.mercadopublico.cl/TiendaFicha/Ficha?idProducto=",Tabla3[[#This Row],[ID]]))</f>
        <v>http://www.mercadopublico.cl/TiendaFicha/Ficha?idProducto=1376710</v>
      </c>
      <c r="J230" s="22" t="str">
        <f>HYPERLINK(Tabla3[[#This Row],[Link1]],"Link")</f>
        <v>Link</v>
      </c>
    </row>
    <row r="231" spans="1:10" ht="48" customHeight="1" x14ac:dyDescent="0.25">
      <c r="A231" s="18">
        <v>1376711</v>
      </c>
      <c r="B231" s="18" t="s">
        <v>166</v>
      </c>
      <c r="C231" s="18" t="s">
        <v>79</v>
      </c>
      <c r="D231" s="18" t="s">
        <v>1631</v>
      </c>
      <c r="E231" s="19" t="s">
        <v>1632</v>
      </c>
      <c r="F231" s="20" t="s">
        <v>1979</v>
      </c>
      <c r="G231" s="20">
        <v>121.36</v>
      </c>
      <c r="H231" s="20">
        <f>IF(Tabla3[[#This Row],[Precio]]&gt;=1001,Tabla3[[#This Row],[Precio]]-(Tabla3[[#This Row],[Precio]]*2.5%),IF(Tabla3[[#This Row],[Precio]]&gt;=251,Tabla3[[#This Row],[Precio]]-(Tabla3[[#This Row],[Precio]]*2%),IF(Tabla3[[#This Row],[Precio]]&gt;=50,Tabla3[[#This Row],[Precio]]-(Tabla3[[#This Row],[Precio]]*0.5%),Tabla3[[#This Row],[Precio]])))</f>
        <v>120.75319999999999</v>
      </c>
      <c r="I231" s="21" t="str">
        <f>HYPERLINK(CONCATENATE("http://www.mercadopublico.cl/TiendaFicha/Ficha?idProducto=",Tabla3[[#This Row],[ID]]))</f>
        <v>http://www.mercadopublico.cl/TiendaFicha/Ficha?idProducto=1376711</v>
      </c>
      <c r="J231" s="22" t="str">
        <f>HYPERLINK(Tabla3[[#This Row],[Link1]],"Link")</f>
        <v>Link</v>
      </c>
    </row>
    <row r="232" spans="1:10" ht="48" customHeight="1" x14ac:dyDescent="0.25">
      <c r="A232" s="18">
        <v>1364417</v>
      </c>
      <c r="B232" s="18" t="s">
        <v>166</v>
      </c>
      <c r="C232" s="18" t="s">
        <v>79</v>
      </c>
      <c r="D232" s="18" t="s">
        <v>1603</v>
      </c>
      <c r="E232" s="19" t="s">
        <v>1604</v>
      </c>
      <c r="F232" s="20" t="s">
        <v>1965</v>
      </c>
      <c r="G232" s="20">
        <v>199.16</v>
      </c>
      <c r="H232" s="20">
        <f>IF(Tabla3[[#This Row],[Precio]]&gt;=1001,Tabla3[[#This Row],[Precio]]-(Tabla3[[#This Row],[Precio]]*2.5%),IF(Tabla3[[#This Row],[Precio]]&gt;=251,Tabla3[[#This Row],[Precio]]-(Tabla3[[#This Row],[Precio]]*2%),IF(Tabla3[[#This Row],[Precio]]&gt;=50,Tabla3[[#This Row],[Precio]]-(Tabla3[[#This Row],[Precio]]*0.5%),Tabla3[[#This Row],[Precio]])))</f>
        <v>198.16419999999999</v>
      </c>
      <c r="I232" s="21" t="str">
        <f>HYPERLINK(CONCATENATE("http://www.mercadopublico.cl/TiendaFicha/Ficha?idProducto=",Tabla3[[#This Row],[ID]]))</f>
        <v>http://www.mercadopublico.cl/TiendaFicha/Ficha?idProducto=1364417</v>
      </c>
      <c r="J232" s="22" t="str">
        <f>HYPERLINK(Tabla3[[#This Row],[Link1]],"Link")</f>
        <v>Link</v>
      </c>
    </row>
    <row r="233" spans="1:10" ht="48" customHeight="1" x14ac:dyDescent="0.25">
      <c r="A233" s="18">
        <v>1364396</v>
      </c>
      <c r="B233" s="18" t="s">
        <v>166</v>
      </c>
      <c r="C233" s="18" t="s">
        <v>79</v>
      </c>
      <c r="D233" s="18" t="s">
        <v>1605</v>
      </c>
      <c r="E233" s="19" t="s">
        <v>1606</v>
      </c>
      <c r="F233" s="20" t="s">
        <v>1966</v>
      </c>
      <c r="G233" s="20">
        <v>212.47</v>
      </c>
      <c r="H233" s="20">
        <f>IF(Tabla3[[#This Row],[Precio]]&gt;=1001,Tabla3[[#This Row],[Precio]]-(Tabla3[[#This Row],[Precio]]*2.5%),IF(Tabla3[[#This Row],[Precio]]&gt;=251,Tabla3[[#This Row],[Precio]]-(Tabla3[[#This Row],[Precio]]*2%),IF(Tabla3[[#This Row],[Precio]]&gt;=50,Tabla3[[#This Row],[Precio]]-(Tabla3[[#This Row],[Precio]]*0.5%),Tabla3[[#This Row],[Precio]])))</f>
        <v>211.40764999999999</v>
      </c>
      <c r="I233" s="21" t="str">
        <f>HYPERLINK(CONCATENATE("http://www.mercadopublico.cl/TiendaFicha/Ficha?idProducto=",Tabla3[[#This Row],[ID]]))</f>
        <v>http://www.mercadopublico.cl/TiendaFicha/Ficha?idProducto=1364396</v>
      </c>
      <c r="J233" s="22" t="str">
        <f>HYPERLINK(Tabla3[[#This Row],[Link1]],"Link")</f>
        <v>Link</v>
      </c>
    </row>
    <row r="234" spans="1:10" ht="48" customHeight="1" x14ac:dyDescent="0.25">
      <c r="A234" s="18">
        <v>1364400</v>
      </c>
      <c r="B234" s="18" t="s">
        <v>166</v>
      </c>
      <c r="C234" s="18" t="s">
        <v>79</v>
      </c>
      <c r="D234" s="18" t="s">
        <v>1607</v>
      </c>
      <c r="E234" s="19" t="s">
        <v>1608</v>
      </c>
      <c r="F234" s="20" t="s">
        <v>1967</v>
      </c>
      <c r="G234" s="20">
        <v>37.61</v>
      </c>
      <c r="H234" s="20">
        <f>IF(Tabla3[[#This Row],[Precio]]&gt;=1001,Tabla3[[#This Row],[Precio]]-(Tabla3[[#This Row],[Precio]]*2.5%),IF(Tabla3[[#This Row],[Precio]]&gt;=251,Tabla3[[#This Row],[Precio]]-(Tabla3[[#This Row],[Precio]]*2%),IF(Tabla3[[#This Row],[Precio]]&gt;=50,Tabla3[[#This Row],[Precio]]-(Tabla3[[#This Row],[Precio]]*0.5%),Tabla3[[#This Row],[Precio]])))</f>
        <v>37.61</v>
      </c>
      <c r="I234" s="21" t="str">
        <f>HYPERLINK(CONCATENATE("http://www.mercadopublico.cl/TiendaFicha/Ficha?idProducto=",Tabla3[[#This Row],[ID]]))</f>
        <v>http://www.mercadopublico.cl/TiendaFicha/Ficha?idProducto=1364400</v>
      </c>
      <c r="J234" s="22" t="str">
        <f>HYPERLINK(Tabla3[[#This Row],[Link1]],"Link")</f>
        <v>Link</v>
      </c>
    </row>
    <row r="235" spans="1:10" ht="48" customHeight="1" x14ac:dyDescent="0.25">
      <c r="A235" s="18">
        <v>1516082</v>
      </c>
      <c r="B235" s="18" t="s">
        <v>166</v>
      </c>
      <c r="C235" s="18" t="s">
        <v>79</v>
      </c>
      <c r="D235" s="18" t="s">
        <v>594</v>
      </c>
      <c r="E235" s="19" t="s">
        <v>1041</v>
      </c>
      <c r="F235" s="20" t="s">
        <v>595</v>
      </c>
      <c r="G235" s="20">
        <v>78</v>
      </c>
      <c r="H235" s="20">
        <f>IF(Tabla3[[#This Row],[Precio]]&gt;=1001,Tabla3[[#This Row],[Precio]]-(Tabla3[[#This Row],[Precio]]*2.5%),IF(Tabla3[[#This Row],[Precio]]&gt;=251,Tabla3[[#This Row],[Precio]]-(Tabla3[[#This Row],[Precio]]*2%),IF(Tabla3[[#This Row],[Precio]]&gt;=50,Tabla3[[#This Row],[Precio]]-(Tabla3[[#This Row],[Precio]]*0.5%),Tabla3[[#This Row],[Precio]])))</f>
        <v>77.61</v>
      </c>
      <c r="I235" s="21" t="str">
        <f>HYPERLINK(CONCATENATE("http://www.mercadopublico.cl/TiendaFicha/Ficha?idProducto=",Tabla3[[#This Row],[ID]]))</f>
        <v>http://www.mercadopublico.cl/TiendaFicha/Ficha?idProducto=1516082</v>
      </c>
      <c r="J235" s="22" t="str">
        <f>HYPERLINK(Tabla3[[#This Row],[Link1]],"Link")</f>
        <v>Link</v>
      </c>
    </row>
    <row r="236" spans="1:10" ht="48" customHeight="1" x14ac:dyDescent="0.25">
      <c r="A236" s="18">
        <v>1516084</v>
      </c>
      <c r="B236" s="18" t="s">
        <v>166</v>
      </c>
      <c r="C236" s="18" t="s">
        <v>79</v>
      </c>
      <c r="D236" s="18" t="s">
        <v>590</v>
      </c>
      <c r="E236" s="19" t="s">
        <v>1042</v>
      </c>
      <c r="F236" s="20" t="s">
        <v>591</v>
      </c>
      <c r="G236" s="20">
        <v>66</v>
      </c>
      <c r="H236" s="20">
        <f>IF(Tabla3[[#This Row],[Precio]]&gt;=1001,Tabla3[[#This Row],[Precio]]-(Tabla3[[#This Row],[Precio]]*2.5%),IF(Tabla3[[#This Row],[Precio]]&gt;=251,Tabla3[[#This Row],[Precio]]-(Tabla3[[#This Row],[Precio]]*2%),IF(Tabla3[[#This Row],[Precio]]&gt;=50,Tabla3[[#This Row],[Precio]]-(Tabla3[[#This Row],[Precio]]*0.5%),Tabla3[[#This Row],[Precio]])))</f>
        <v>65.67</v>
      </c>
      <c r="I236" s="21" t="str">
        <f>HYPERLINK(CONCATENATE("http://www.mercadopublico.cl/TiendaFicha/Ficha?idProducto=",Tabla3[[#This Row],[ID]]))</f>
        <v>http://www.mercadopublico.cl/TiendaFicha/Ficha?idProducto=1516084</v>
      </c>
      <c r="J236" s="22" t="str">
        <f>HYPERLINK(Tabla3[[#This Row],[Link1]],"Link")</f>
        <v>Link</v>
      </c>
    </row>
    <row r="237" spans="1:10" ht="48" customHeight="1" x14ac:dyDescent="0.25">
      <c r="A237" s="18">
        <v>1515766</v>
      </c>
      <c r="B237" s="18" t="s">
        <v>166</v>
      </c>
      <c r="C237" s="18" t="s">
        <v>79</v>
      </c>
      <c r="D237" s="18" t="s">
        <v>582</v>
      </c>
      <c r="E237" s="19" t="s">
        <v>1043</v>
      </c>
      <c r="F237" s="20" t="s">
        <v>583</v>
      </c>
      <c r="G237" s="20">
        <v>89</v>
      </c>
      <c r="H237" s="20">
        <f>IF(Tabla3[[#This Row],[Precio]]&gt;=1001,Tabla3[[#This Row],[Precio]]-(Tabla3[[#This Row],[Precio]]*2.5%),IF(Tabla3[[#This Row],[Precio]]&gt;=251,Tabla3[[#This Row],[Precio]]-(Tabla3[[#This Row],[Precio]]*2%),IF(Tabla3[[#This Row],[Precio]]&gt;=50,Tabla3[[#This Row],[Precio]]-(Tabla3[[#This Row],[Precio]]*0.5%),Tabla3[[#This Row],[Precio]])))</f>
        <v>88.555000000000007</v>
      </c>
      <c r="I237" s="21" t="str">
        <f>HYPERLINK(CONCATENATE("http://www.mercadopublico.cl/TiendaFicha/Ficha?idProducto=",Tabla3[[#This Row],[ID]]))</f>
        <v>http://www.mercadopublico.cl/TiendaFicha/Ficha?idProducto=1515766</v>
      </c>
      <c r="J237" s="22" t="str">
        <f>HYPERLINK(Tabla3[[#This Row],[Link1]],"Link")</f>
        <v>Link</v>
      </c>
    </row>
    <row r="238" spans="1:10" ht="48" customHeight="1" x14ac:dyDescent="0.25">
      <c r="A238" s="18">
        <v>1515543</v>
      </c>
      <c r="B238" s="18" t="s">
        <v>166</v>
      </c>
      <c r="C238" s="18" t="s">
        <v>79</v>
      </c>
      <c r="D238" s="18" t="s">
        <v>641</v>
      </c>
      <c r="E238" s="19" t="s">
        <v>1042</v>
      </c>
      <c r="F238" s="20" t="s">
        <v>642</v>
      </c>
      <c r="G238" s="20">
        <v>66</v>
      </c>
      <c r="H238" s="20">
        <f>IF(Tabla3[[#This Row],[Precio]]&gt;=1001,Tabla3[[#This Row],[Precio]]-(Tabla3[[#This Row],[Precio]]*2.5%),IF(Tabla3[[#This Row],[Precio]]&gt;=251,Tabla3[[#This Row],[Precio]]-(Tabla3[[#This Row],[Precio]]*2%),IF(Tabla3[[#This Row],[Precio]]&gt;=50,Tabla3[[#This Row],[Precio]]-(Tabla3[[#This Row],[Precio]]*0.5%),Tabla3[[#This Row],[Precio]])))</f>
        <v>65.67</v>
      </c>
      <c r="I238" s="21" t="str">
        <f>HYPERLINK(CONCATENATE("http://www.mercadopublico.cl/TiendaFicha/Ficha?idProducto=",Tabla3[[#This Row],[ID]]))</f>
        <v>http://www.mercadopublico.cl/TiendaFicha/Ficha?idProducto=1515543</v>
      </c>
      <c r="J238" s="22" t="str">
        <f>HYPERLINK(Tabla3[[#This Row],[Link1]],"Link")</f>
        <v>Link</v>
      </c>
    </row>
    <row r="239" spans="1:10" ht="48" customHeight="1" x14ac:dyDescent="0.25">
      <c r="A239" s="18">
        <v>1515552</v>
      </c>
      <c r="B239" s="18" t="s">
        <v>166</v>
      </c>
      <c r="C239" s="18" t="s">
        <v>79</v>
      </c>
      <c r="D239" s="18" t="s">
        <v>643</v>
      </c>
      <c r="E239" s="19" t="s">
        <v>1044</v>
      </c>
      <c r="F239" s="20" t="s">
        <v>644</v>
      </c>
      <c r="G239" s="20">
        <v>112</v>
      </c>
      <c r="H239" s="20">
        <f>IF(Tabla3[[#This Row],[Precio]]&gt;=1001,Tabla3[[#This Row],[Precio]]-(Tabla3[[#This Row],[Precio]]*2.5%),IF(Tabla3[[#This Row],[Precio]]&gt;=251,Tabla3[[#This Row],[Precio]]-(Tabla3[[#This Row],[Precio]]*2%),IF(Tabla3[[#This Row],[Precio]]&gt;=50,Tabla3[[#This Row],[Precio]]-(Tabla3[[#This Row],[Precio]]*0.5%),Tabla3[[#This Row],[Precio]])))</f>
        <v>111.44</v>
      </c>
      <c r="I239" s="21" t="str">
        <f>HYPERLINK(CONCATENATE("http://www.mercadopublico.cl/TiendaFicha/Ficha?idProducto=",Tabla3[[#This Row],[ID]]))</f>
        <v>http://www.mercadopublico.cl/TiendaFicha/Ficha?idProducto=1515552</v>
      </c>
      <c r="J239" s="22" t="str">
        <f>HYPERLINK(Tabla3[[#This Row],[Link1]],"Link")</f>
        <v>Link</v>
      </c>
    </row>
    <row r="240" spans="1:10" ht="48" customHeight="1" x14ac:dyDescent="0.25">
      <c r="A240" s="18">
        <v>1515563</v>
      </c>
      <c r="B240" s="18" t="s">
        <v>166</v>
      </c>
      <c r="C240" s="18" t="s">
        <v>79</v>
      </c>
      <c r="D240" s="18" t="s">
        <v>578</v>
      </c>
      <c r="E240" s="19" t="s">
        <v>1045</v>
      </c>
      <c r="F240" s="20" t="s">
        <v>579</v>
      </c>
      <c r="G240" s="20">
        <v>63</v>
      </c>
      <c r="H240" s="20">
        <f>IF(Tabla3[[#This Row],[Precio]]&gt;=1001,Tabla3[[#This Row],[Precio]]-(Tabla3[[#This Row],[Precio]]*2.5%),IF(Tabla3[[#This Row],[Precio]]&gt;=251,Tabla3[[#This Row],[Precio]]-(Tabla3[[#This Row],[Precio]]*2%),IF(Tabla3[[#This Row],[Precio]]&gt;=50,Tabla3[[#This Row],[Precio]]-(Tabla3[[#This Row],[Precio]]*0.5%),Tabla3[[#This Row],[Precio]])))</f>
        <v>62.685000000000002</v>
      </c>
      <c r="I240" s="21" t="str">
        <f>HYPERLINK(CONCATENATE("http://www.mercadopublico.cl/TiendaFicha/Ficha?idProducto=",Tabla3[[#This Row],[ID]]))</f>
        <v>http://www.mercadopublico.cl/TiendaFicha/Ficha?idProducto=1515563</v>
      </c>
      <c r="J240" s="22" t="str">
        <f>HYPERLINK(Tabla3[[#This Row],[Link1]],"Link")</f>
        <v>Link</v>
      </c>
    </row>
    <row r="241" spans="1:10" ht="48" customHeight="1" x14ac:dyDescent="0.25">
      <c r="A241" s="18">
        <v>1541060</v>
      </c>
      <c r="B241" s="18" t="s">
        <v>166</v>
      </c>
      <c r="C241" s="18" t="s">
        <v>79</v>
      </c>
      <c r="D241" s="18" t="s">
        <v>1478</v>
      </c>
      <c r="E241" s="19" t="s">
        <v>1479</v>
      </c>
      <c r="F241" s="20" t="s">
        <v>1480</v>
      </c>
      <c r="G241" s="20">
        <v>603.30999999999995</v>
      </c>
      <c r="H241" s="20">
        <f>IF(Tabla3[[#This Row],[Precio]]&gt;=1001,Tabla3[[#This Row],[Precio]]-(Tabla3[[#This Row],[Precio]]*2.5%),IF(Tabla3[[#This Row],[Precio]]&gt;=251,Tabla3[[#This Row],[Precio]]-(Tabla3[[#This Row],[Precio]]*2%),IF(Tabla3[[#This Row],[Precio]]&gt;=50,Tabla3[[#This Row],[Precio]]-(Tabla3[[#This Row],[Precio]]*0.5%),Tabla3[[#This Row],[Precio]])))</f>
        <v>591.24379999999996</v>
      </c>
      <c r="I241" s="21" t="str">
        <f>HYPERLINK(CONCATENATE("http://www.mercadopublico.cl/TiendaFicha/Ficha?idProducto=",Tabla3[[#This Row],[ID]]))</f>
        <v>http://www.mercadopublico.cl/TiendaFicha/Ficha?idProducto=1541060</v>
      </c>
      <c r="J241" s="22" t="str">
        <f>HYPERLINK(Tabla3[[#This Row],[Link1]],"Link")</f>
        <v>Link</v>
      </c>
    </row>
    <row r="242" spans="1:10" ht="48" customHeight="1" x14ac:dyDescent="0.25">
      <c r="A242" s="18">
        <v>1541171</v>
      </c>
      <c r="B242" s="18" t="s">
        <v>166</v>
      </c>
      <c r="C242" s="18" t="s">
        <v>79</v>
      </c>
      <c r="D242" s="18" t="s">
        <v>1481</v>
      </c>
      <c r="E242" s="19" t="s">
        <v>1482</v>
      </c>
      <c r="F242" s="20" t="s">
        <v>1483</v>
      </c>
      <c r="G242" s="20">
        <v>25.16</v>
      </c>
      <c r="H242" s="20">
        <f>IF(Tabla3[[#This Row],[Precio]]&gt;=1001,Tabla3[[#This Row],[Precio]]-(Tabla3[[#This Row],[Precio]]*2.5%),IF(Tabla3[[#This Row],[Precio]]&gt;=251,Tabla3[[#This Row],[Precio]]-(Tabla3[[#This Row],[Precio]]*2%),IF(Tabla3[[#This Row],[Precio]]&gt;=50,Tabla3[[#This Row],[Precio]]-(Tabla3[[#This Row],[Precio]]*0.5%),Tabla3[[#This Row],[Precio]])))</f>
        <v>25.16</v>
      </c>
      <c r="I242" s="21" t="str">
        <f>HYPERLINK(CONCATENATE("http://www.mercadopublico.cl/TiendaFicha/Ficha?idProducto=",Tabla3[[#This Row],[ID]]))</f>
        <v>http://www.mercadopublico.cl/TiendaFicha/Ficha?idProducto=1541171</v>
      </c>
      <c r="J242" s="22" t="str">
        <f>HYPERLINK(Tabla3[[#This Row],[Link1]],"Link")</f>
        <v>Link</v>
      </c>
    </row>
    <row r="243" spans="1:10" ht="48" customHeight="1" x14ac:dyDescent="0.25">
      <c r="A243" s="18">
        <v>1541172</v>
      </c>
      <c r="B243" s="18" t="s">
        <v>166</v>
      </c>
      <c r="C243" s="18" t="s">
        <v>79</v>
      </c>
      <c r="D243" s="18" t="s">
        <v>1484</v>
      </c>
      <c r="E243" s="19" t="s">
        <v>1485</v>
      </c>
      <c r="F243" s="20" t="s">
        <v>1486</v>
      </c>
      <c r="G243" s="20">
        <v>25.16</v>
      </c>
      <c r="H243" s="20">
        <f>IF(Tabla3[[#This Row],[Precio]]&gt;=1001,Tabla3[[#This Row],[Precio]]-(Tabla3[[#This Row],[Precio]]*2.5%),IF(Tabla3[[#This Row],[Precio]]&gt;=251,Tabla3[[#This Row],[Precio]]-(Tabla3[[#This Row],[Precio]]*2%),IF(Tabla3[[#This Row],[Precio]]&gt;=50,Tabla3[[#This Row],[Precio]]-(Tabla3[[#This Row],[Precio]]*0.5%),Tabla3[[#This Row],[Precio]])))</f>
        <v>25.16</v>
      </c>
      <c r="I243" s="21" t="str">
        <f>HYPERLINK(CONCATENATE("http://www.mercadopublico.cl/TiendaFicha/Ficha?idProducto=",Tabla3[[#This Row],[ID]]))</f>
        <v>http://www.mercadopublico.cl/TiendaFicha/Ficha?idProducto=1541172</v>
      </c>
      <c r="J243" s="22" t="str">
        <f>HYPERLINK(Tabla3[[#This Row],[Link1]],"Link")</f>
        <v>Link</v>
      </c>
    </row>
    <row r="244" spans="1:10" ht="48" customHeight="1" x14ac:dyDescent="0.25">
      <c r="A244" s="18">
        <v>1541173</v>
      </c>
      <c r="B244" s="18" t="s">
        <v>166</v>
      </c>
      <c r="C244" s="18" t="s">
        <v>79</v>
      </c>
      <c r="D244" s="18" t="s">
        <v>1487</v>
      </c>
      <c r="E244" s="19" t="s">
        <v>1488</v>
      </c>
      <c r="F244" s="20" t="s">
        <v>1489</v>
      </c>
      <c r="G244" s="20">
        <v>343.58</v>
      </c>
      <c r="H244" s="20">
        <f>IF(Tabla3[[#This Row],[Precio]]&gt;=1001,Tabla3[[#This Row],[Precio]]-(Tabla3[[#This Row],[Precio]]*2.5%),IF(Tabla3[[#This Row],[Precio]]&gt;=251,Tabla3[[#This Row],[Precio]]-(Tabla3[[#This Row],[Precio]]*2%),IF(Tabla3[[#This Row],[Precio]]&gt;=50,Tabla3[[#This Row],[Precio]]-(Tabla3[[#This Row],[Precio]]*0.5%),Tabla3[[#This Row],[Precio]])))</f>
        <v>336.70839999999998</v>
      </c>
      <c r="I244" s="21" t="str">
        <f>HYPERLINK(CONCATENATE("http://www.mercadopublico.cl/TiendaFicha/Ficha?idProducto=",Tabla3[[#This Row],[ID]]))</f>
        <v>http://www.mercadopublico.cl/TiendaFicha/Ficha?idProducto=1541173</v>
      </c>
      <c r="J244" s="22" t="str">
        <f>HYPERLINK(Tabla3[[#This Row],[Link1]],"Link")</f>
        <v>Link</v>
      </c>
    </row>
    <row r="245" spans="1:10" ht="48" customHeight="1" x14ac:dyDescent="0.25">
      <c r="A245" s="18">
        <v>1541180</v>
      </c>
      <c r="B245" s="18" t="s">
        <v>166</v>
      </c>
      <c r="C245" s="18" t="s">
        <v>79</v>
      </c>
      <c r="D245" s="18" t="s">
        <v>1475</v>
      </c>
      <c r="E245" s="19" t="s">
        <v>1476</v>
      </c>
      <c r="F245" s="20" t="s">
        <v>1477</v>
      </c>
      <c r="G245" s="20">
        <v>25.16</v>
      </c>
      <c r="H245" s="20">
        <f>IF(Tabla3[[#This Row],[Precio]]&gt;=1001,Tabla3[[#This Row],[Precio]]-(Tabla3[[#This Row],[Precio]]*2.5%),IF(Tabla3[[#This Row],[Precio]]&gt;=251,Tabla3[[#This Row],[Precio]]-(Tabla3[[#This Row],[Precio]]*2%),IF(Tabla3[[#This Row],[Precio]]&gt;=50,Tabla3[[#This Row],[Precio]]-(Tabla3[[#This Row],[Precio]]*0.5%),Tabla3[[#This Row],[Precio]])))</f>
        <v>25.16</v>
      </c>
      <c r="I245" s="21" t="str">
        <f>HYPERLINK(CONCATENATE("http://www.mercadopublico.cl/TiendaFicha/Ficha?idProducto=",Tabla3[[#This Row],[ID]]))</f>
        <v>http://www.mercadopublico.cl/TiendaFicha/Ficha?idProducto=1541180</v>
      </c>
      <c r="J245" s="22" t="str">
        <f>HYPERLINK(Tabla3[[#This Row],[Link1]],"Link")</f>
        <v>Link</v>
      </c>
    </row>
    <row r="246" spans="1:10" ht="48" customHeight="1" x14ac:dyDescent="0.25">
      <c r="A246" s="18">
        <v>1125435</v>
      </c>
      <c r="B246" s="18" t="s">
        <v>166</v>
      </c>
      <c r="C246" s="18" t="s">
        <v>79</v>
      </c>
      <c r="D246" s="18" t="s">
        <v>651</v>
      </c>
      <c r="E246" s="19" t="s">
        <v>1073</v>
      </c>
      <c r="F246" s="20" t="s">
        <v>652</v>
      </c>
      <c r="G246" s="20">
        <v>90</v>
      </c>
      <c r="H246" s="20">
        <f>IF(Tabla3[[#This Row],[Precio]]&gt;=1001,Tabla3[[#This Row],[Precio]]-(Tabla3[[#This Row],[Precio]]*2.5%),IF(Tabla3[[#This Row],[Precio]]&gt;=251,Tabla3[[#This Row],[Precio]]-(Tabla3[[#This Row],[Precio]]*2%),IF(Tabla3[[#This Row],[Precio]]&gt;=50,Tabla3[[#This Row],[Precio]]-(Tabla3[[#This Row],[Precio]]*0.5%),Tabla3[[#This Row],[Precio]])))</f>
        <v>89.55</v>
      </c>
      <c r="I246" s="21" t="str">
        <f>HYPERLINK(CONCATENATE("http://www.mercadopublico.cl/TiendaFicha/Ficha?idProducto=",Tabla3[[#This Row],[ID]]))</f>
        <v>http://www.mercadopublico.cl/TiendaFicha/Ficha?idProducto=1125435</v>
      </c>
      <c r="J246" s="22" t="str">
        <f>HYPERLINK(Tabla3[[#This Row],[Link1]],"Link")</f>
        <v>Link</v>
      </c>
    </row>
    <row r="247" spans="1:10" ht="48" customHeight="1" x14ac:dyDescent="0.25">
      <c r="A247" s="18">
        <v>1125446</v>
      </c>
      <c r="B247" s="18" t="s">
        <v>166</v>
      </c>
      <c r="C247" s="18" t="s">
        <v>79</v>
      </c>
      <c r="D247" s="18" t="s">
        <v>655</v>
      </c>
      <c r="E247" s="19" t="s">
        <v>1074</v>
      </c>
      <c r="F247" s="20" t="s">
        <v>656</v>
      </c>
      <c r="G247" s="20">
        <v>82.23</v>
      </c>
      <c r="H247" s="20">
        <f>IF(Tabla3[[#This Row],[Precio]]&gt;=1001,Tabla3[[#This Row],[Precio]]-(Tabla3[[#This Row],[Precio]]*2.5%),IF(Tabla3[[#This Row],[Precio]]&gt;=251,Tabla3[[#This Row],[Precio]]-(Tabla3[[#This Row],[Precio]]*2%),IF(Tabla3[[#This Row],[Precio]]&gt;=50,Tabla3[[#This Row],[Precio]]-(Tabla3[[#This Row],[Precio]]*0.5%),Tabla3[[#This Row],[Precio]])))</f>
        <v>81.818849999999998</v>
      </c>
      <c r="I247" s="21" t="str">
        <f>HYPERLINK(CONCATENATE("http://www.mercadopublico.cl/TiendaFicha/Ficha?idProducto=",Tabla3[[#This Row],[ID]]))</f>
        <v>http://www.mercadopublico.cl/TiendaFicha/Ficha?idProducto=1125446</v>
      </c>
      <c r="J247" s="22" t="str">
        <f>HYPERLINK(Tabla3[[#This Row],[Link1]],"Link")</f>
        <v>Link</v>
      </c>
    </row>
    <row r="248" spans="1:10" ht="48" customHeight="1" x14ac:dyDescent="0.25">
      <c r="A248" s="18">
        <v>1125452</v>
      </c>
      <c r="B248" s="18" t="s">
        <v>166</v>
      </c>
      <c r="C248" s="18" t="s">
        <v>79</v>
      </c>
      <c r="D248" s="18" t="s">
        <v>657</v>
      </c>
      <c r="E248" s="19" t="s">
        <v>1075</v>
      </c>
      <c r="F248" s="20" t="s">
        <v>658</v>
      </c>
      <c r="G248" s="20">
        <v>149.41</v>
      </c>
      <c r="H248" s="20">
        <f>IF(Tabla3[[#This Row],[Precio]]&gt;=1001,Tabla3[[#This Row],[Precio]]-(Tabla3[[#This Row],[Precio]]*2.5%),IF(Tabla3[[#This Row],[Precio]]&gt;=251,Tabla3[[#This Row],[Precio]]-(Tabla3[[#This Row],[Precio]]*2%),IF(Tabla3[[#This Row],[Precio]]&gt;=50,Tabla3[[#This Row],[Precio]]-(Tabla3[[#This Row],[Precio]]*0.5%),Tabla3[[#This Row],[Precio]])))</f>
        <v>148.66295</v>
      </c>
      <c r="I248" s="21" t="str">
        <f>HYPERLINK(CONCATENATE("http://www.mercadopublico.cl/TiendaFicha/Ficha?idProducto=",Tabla3[[#This Row],[ID]]))</f>
        <v>http://www.mercadopublico.cl/TiendaFicha/Ficha?idProducto=1125452</v>
      </c>
      <c r="J248" s="22" t="str">
        <f>HYPERLINK(Tabla3[[#This Row],[Link1]],"Link")</f>
        <v>Link</v>
      </c>
    </row>
    <row r="249" spans="1:10" ht="48" customHeight="1" x14ac:dyDescent="0.25">
      <c r="A249" s="18">
        <v>1125453</v>
      </c>
      <c r="B249" s="18" t="s">
        <v>166</v>
      </c>
      <c r="C249" s="18" t="s">
        <v>79</v>
      </c>
      <c r="D249" s="18" t="s">
        <v>659</v>
      </c>
      <c r="E249" s="19" t="s">
        <v>1075</v>
      </c>
      <c r="F249" s="20" t="s">
        <v>660</v>
      </c>
      <c r="G249" s="20">
        <v>149.08000000000001</v>
      </c>
      <c r="H249" s="20">
        <f>IF(Tabla3[[#This Row],[Precio]]&gt;=1001,Tabla3[[#This Row],[Precio]]-(Tabla3[[#This Row],[Precio]]*2.5%),IF(Tabla3[[#This Row],[Precio]]&gt;=251,Tabla3[[#This Row],[Precio]]-(Tabla3[[#This Row],[Precio]]*2%),IF(Tabla3[[#This Row],[Precio]]&gt;=50,Tabla3[[#This Row],[Precio]]-(Tabla3[[#This Row],[Precio]]*0.5%),Tabla3[[#This Row],[Precio]])))</f>
        <v>148.33460000000002</v>
      </c>
      <c r="I249" s="21" t="str">
        <f>HYPERLINK(CONCATENATE("http://www.mercadopublico.cl/TiendaFicha/Ficha?idProducto=",Tabla3[[#This Row],[ID]]))</f>
        <v>http://www.mercadopublico.cl/TiendaFicha/Ficha?idProducto=1125453</v>
      </c>
      <c r="J249" s="22" t="str">
        <f>HYPERLINK(Tabla3[[#This Row],[Link1]],"Link")</f>
        <v>Link</v>
      </c>
    </row>
    <row r="250" spans="1:10" ht="48" customHeight="1" x14ac:dyDescent="0.25">
      <c r="A250" s="18">
        <v>1125454</v>
      </c>
      <c r="B250" s="18" t="s">
        <v>166</v>
      </c>
      <c r="C250" s="18" t="s">
        <v>79</v>
      </c>
      <c r="D250" s="18" t="s">
        <v>661</v>
      </c>
      <c r="E250" s="19" t="s">
        <v>1076</v>
      </c>
      <c r="F250" s="20" t="s">
        <v>662</v>
      </c>
      <c r="G250" s="20">
        <v>149.41</v>
      </c>
      <c r="H250" s="20">
        <f>IF(Tabla3[[#This Row],[Precio]]&gt;=1001,Tabla3[[#This Row],[Precio]]-(Tabla3[[#This Row],[Precio]]*2.5%),IF(Tabla3[[#This Row],[Precio]]&gt;=251,Tabla3[[#This Row],[Precio]]-(Tabla3[[#This Row],[Precio]]*2%),IF(Tabla3[[#This Row],[Precio]]&gt;=50,Tabla3[[#This Row],[Precio]]-(Tabla3[[#This Row],[Precio]]*0.5%),Tabla3[[#This Row],[Precio]])))</f>
        <v>148.66295</v>
      </c>
      <c r="I250" s="21" t="str">
        <f>HYPERLINK(CONCATENATE("http://www.mercadopublico.cl/TiendaFicha/Ficha?idProducto=",Tabla3[[#This Row],[ID]]))</f>
        <v>http://www.mercadopublico.cl/TiendaFicha/Ficha?idProducto=1125454</v>
      </c>
      <c r="J250" s="22" t="str">
        <f>HYPERLINK(Tabla3[[#This Row],[Link1]],"Link")</f>
        <v>Link</v>
      </c>
    </row>
    <row r="251" spans="1:10" ht="48" customHeight="1" x14ac:dyDescent="0.25">
      <c r="A251" s="18">
        <v>1125455</v>
      </c>
      <c r="B251" s="18" t="s">
        <v>166</v>
      </c>
      <c r="C251" s="18" t="s">
        <v>79</v>
      </c>
      <c r="D251" s="18" t="s">
        <v>663</v>
      </c>
      <c r="E251" s="19" t="s">
        <v>1075</v>
      </c>
      <c r="F251" s="20" t="s">
        <v>664</v>
      </c>
      <c r="G251" s="20">
        <v>149.41</v>
      </c>
      <c r="H251" s="20">
        <f>IF(Tabla3[[#This Row],[Precio]]&gt;=1001,Tabla3[[#This Row],[Precio]]-(Tabla3[[#This Row],[Precio]]*2.5%),IF(Tabla3[[#This Row],[Precio]]&gt;=251,Tabla3[[#This Row],[Precio]]-(Tabla3[[#This Row],[Precio]]*2%),IF(Tabla3[[#This Row],[Precio]]&gt;=50,Tabla3[[#This Row],[Precio]]-(Tabla3[[#This Row],[Precio]]*0.5%),Tabla3[[#This Row],[Precio]])))</f>
        <v>148.66295</v>
      </c>
      <c r="I251" s="21" t="str">
        <f>HYPERLINK(CONCATENATE("http://www.mercadopublico.cl/TiendaFicha/Ficha?idProducto=",Tabla3[[#This Row],[ID]]))</f>
        <v>http://www.mercadopublico.cl/TiendaFicha/Ficha?idProducto=1125455</v>
      </c>
      <c r="J251" s="22" t="str">
        <f>HYPERLINK(Tabla3[[#This Row],[Link1]],"Link")</f>
        <v>Link</v>
      </c>
    </row>
    <row r="252" spans="1:10" ht="48" customHeight="1" x14ac:dyDescent="0.25">
      <c r="A252" s="18">
        <v>1125456</v>
      </c>
      <c r="B252" s="18" t="s">
        <v>166</v>
      </c>
      <c r="C252" s="18" t="s">
        <v>79</v>
      </c>
      <c r="D252" s="18" t="s">
        <v>665</v>
      </c>
      <c r="E252" s="19" t="s">
        <v>1075</v>
      </c>
      <c r="F252" s="20" t="s">
        <v>666</v>
      </c>
      <c r="G252" s="20">
        <v>149.41</v>
      </c>
      <c r="H252" s="20">
        <f>IF(Tabla3[[#This Row],[Precio]]&gt;=1001,Tabla3[[#This Row],[Precio]]-(Tabla3[[#This Row],[Precio]]*2.5%),IF(Tabla3[[#This Row],[Precio]]&gt;=251,Tabla3[[#This Row],[Precio]]-(Tabla3[[#This Row],[Precio]]*2%),IF(Tabla3[[#This Row],[Precio]]&gt;=50,Tabla3[[#This Row],[Precio]]-(Tabla3[[#This Row],[Precio]]*0.5%),Tabla3[[#This Row],[Precio]])))</f>
        <v>148.66295</v>
      </c>
      <c r="I252" s="21" t="str">
        <f>HYPERLINK(CONCATENATE("http://www.mercadopublico.cl/TiendaFicha/Ficha?idProducto=",Tabla3[[#This Row],[ID]]))</f>
        <v>http://www.mercadopublico.cl/TiendaFicha/Ficha?idProducto=1125456</v>
      </c>
      <c r="J252" s="22" t="str">
        <f>HYPERLINK(Tabla3[[#This Row],[Link1]],"Link")</f>
        <v>Link</v>
      </c>
    </row>
    <row r="253" spans="1:10" ht="48" customHeight="1" x14ac:dyDescent="0.25">
      <c r="A253" s="18">
        <v>1125458</v>
      </c>
      <c r="B253" s="18" t="s">
        <v>166</v>
      </c>
      <c r="C253" s="18" t="s">
        <v>79</v>
      </c>
      <c r="D253" s="18" t="s">
        <v>667</v>
      </c>
      <c r="E253" s="19" t="s">
        <v>1077</v>
      </c>
      <c r="F253" s="20" t="s">
        <v>668</v>
      </c>
      <c r="G253" s="20">
        <v>205.88</v>
      </c>
      <c r="H253" s="20">
        <f>IF(Tabla3[[#This Row],[Precio]]&gt;=1001,Tabla3[[#This Row],[Precio]]-(Tabla3[[#This Row],[Precio]]*2.5%),IF(Tabla3[[#This Row],[Precio]]&gt;=251,Tabla3[[#This Row],[Precio]]-(Tabla3[[#This Row],[Precio]]*2%),IF(Tabla3[[#This Row],[Precio]]&gt;=50,Tabla3[[#This Row],[Precio]]-(Tabla3[[#This Row],[Precio]]*0.5%),Tabla3[[#This Row],[Precio]])))</f>
        <v>204.85059999999999</v>
      </c>
      <c r="I253" s="21" t="str">
        <f>HYPERLINK(CONCATENATE("http://www.mercadopublico.cl/TiendaFicha/Ficha?idProducto=",Tabla3[[#This Row],[ID]]))</f>
        <v>http://www.mercadopublico.cl/TiendaFicha/Ficha?idProducto=1125458</v>
      </c>
      <c r="J253" s="22" t="str">
        <f>HYPERLINK(Tabla3[[#This Row],[Link1]],"Link")</f>
        <v>Link</v>
      </c>
    </row>
    <row r="254" spans="1:10" ht="48" customHeight="1" x14ac:dyDescent="0.25">
      <c r="A254" s="18">
        <v>1125460</v>
      </c>
      <c r="B254" s="18" t="s">
        <v>166</v>
      </c>
      <c r="C254" s="18" t="s">
        <v>79</v>
      </c>
      <c r="D254" s="18" t="s">
        <v>669</v>
      </c>
      <c r="E254" s="19" t="s">
        <v>1078</v>
      </c>
      <c r="F254" s="20" t="s">
        <v>670</v>
      </c>
      <c r="G254" s="20">
        <v>205.88</v>
      </c>
      <c r="H254" s="20">
        <f>IF(Tabla3[[#This Row],[Precio]]&gt;=1001,Tabla3[[#This Row],[Precio]]-(Tabla3[[#This Row],[Precio]]*2.5%),IF(Tabla3[[#This Row],[Precio]]&gt;=251,Tabla3[[#This Row],[Precio]]-(Tabla3[[#This Row],[Precio]]*2%),IF(Tabla3[[#This Row],[Precio]]&gt;=50,Tabla3[[#This Row],[Precio]]-(Tabla3[[#This Row],[Precio]]*0.5%),Tabla3[[#This Row],[Precio]])))</f>
        <v>204.85059999999999</v>
      </c>
      <c r="I254" s="21" t="str">
        <f>HYPERLINK(CONCATENATE("http://www.mercadopublico.cl/TiendaFicha/Ficha?idProducto=",Tabla3[[#This Row],[ID]]))</f>
        <v>http://www.mercadopublico.cl/TiendaFicha/Ficha?idProducto=1125460</v>
      </c>
      <c r="J254" s="22" t="str">
        <f>HYPERLINK(Tabla3[[#This Row],[Link1]],"Link")</f>
        <v>Link</v>
      </c>
    </row>
    <row r="255" spans="1:10" ht="48" customHeight="1" x14ac:dyDescent="0.25">
      <c r="A255" s="18">
        <v>1011257</v>
      </c>
      <c r="B255" s="18" t="s">
        <v>166</v>
      </c>
      <c r="C255" s="18" t="s">
        <v>79</v>
      </c>
      <c r="D255" s="18" t="s">
        <v>574</v>
      </c>
      <c r="E255" s="19" t="s">
        <v>1091</v>
      </c>
      <c r="F255" s="20" t="s">
        <v>575</v>
      </c>
      <c r="G255" s="20">
        <v>34.11</v>
      </c>
      <c r="H255" s="20">
        <f>IF(Tabla3[[#This Row],[Precio]]&gt;=1001,Tabla3[[#This Row],[Precio]]-(Tabla3[[#This Row],[Precio]]*2.5%),IF(Tabla3[[#This Row],[Precio]]&gt;=251,Tabla3[[#This Row],[Precio]]-(Tabla3[[#This Row],[Precio]]*2%),IF(Tabla3[[#This Row],[Precio]]&gt;=50,Tabla3[[#This Row],[Precio]]-(Tabla3[[#This Row],[Precio]]*0.5%),Tabla3[[#This Row],[Precio]])))</f>
        <v>34.11</v>
      </c>
      <c r="I255" s="21" t="str">
        <f>HYPERLINK(CONCATENATE("http://www.mercadopublico.cl/TiendaFicha/Ficha?idProducto=",Tabla3[[#This Row],[ID]]))</f>
        <v>http://www.mercadopublico.cl/TiendaFicha/Ficha?idProducto=1011257</v>
      </c>
      <c r="J255" s="22" t="str">
        <f>HYPERLINK(Tabla3[[#This Row],[Link1]],"Link")</f>
        <v>Link</v>
      </c>
    </row>
    <row r="256" spans="1:10" ht="48" customHeight="1" x14ac:dyDescent="0.25">
      <c r="A256" s="18">
        <v>1011269</v>
      </c>
      <c r="B256" s="18" t="s">
        <v>166</v>
      </c>
      <c r="C256" s="18" t="s">
        <v>79</v>
      </c>
      <c r="D256" s="18" t="s">
        <v>580</v>
      </c>
      <c r="E256" s="19" t="s">
        <v>1092</v>
      </c>
      <c r="F256" s="20" t="s">
        <v>581</v>
      </c>
      <c r="G256" s="20">
        <v>28.14</v>
      </c>
      <c r="H256" s="20">
        <f>IF(Tabla3[[#This Row],[Precio]]&gt;=1001,Tabla3[[#This Row],[Precio]]-(Tabla3[[#This Row],[Precio]]*2.5%),IF(Tabla3[[#This Row],[Precio]]&gt;=251,Tabla3[[#This Row],[Precio]]-(Tabla3[[#This Row],[Precio]]*2%),IF(Tabla3[[#This Row],[Precio]]&gt;=50,Tabla3[[#This Row],[Precio]]-(Tabla3[[#This Row],[Precio]]*0.5%),Tabla3[[#This Row],[Precio]])))</f>
        <v>28.14</v>
      </c>
      <c r="I256" s="21" t="str">
        <f>HYPERLINK(CONCATENATE("http://www.mercadopublico.cl/TiendaFicha/Ficha?idProducto=",Tabla3[[#This Row],[ID]]))</f>
        <v>http://www.mercadopublico.cl/TiendaFicha/Ficha?idProducto=1011269</v>
      </c>
      <c r="J256" s="22" t="str">
        <f>HYPERLINK(Tabla3[[#This Row],[Link1]],"Link")</f>
        <v>Link</v>
      </c>
    </row>
    <row r="257" spans="1:10" ht="48" customHeight="1" x14ac:dyDescent="0.25">
      <c r="A257" s="18">
        <v>1011271</v>
      </c>
      <c r="B257" s="18" t="s">
        <v>166</v>
      </c>
      <c r="C257" s="18" t="s">
        <v>79</v>
      </c>
      <c r="D257" s="18" t="s">
        <v>584</v>
      </c>
      <c r="E257" s="19" t="s">
        <v>1093</v>
      </c>
      <c r="F257" s="20" t="s">
        <v>585</v>
      </c>
      <c r="G257" s="20">
        <v>33.79</v>
      </c>
      <c r="H257" s="20">
        <f>IF(Tabla3[[#This Row],[Precio]]&gt;=1001,Tabla3[[#This Row],[Precio]]-(Tabla3[[#This Row],[Precio]]*2.5%),IF(Tabla3[[#This Row],[Precio]]&gt;=251,Tabla3[[#This Row],[Precio]]-(Tabla3[[#This Row],[Precio]]*2%),IF(Tabla3[[#This Row],[Precio]]&gt;=50,Tabla3[[#This Row],[Precio]]-(Tabla3[[#This Row],[Precio]]*0.5%),Tabla3[[#This Row],[Precio]])))</f>
        <v>33.79</v>
      </c>
      <c r="I257" s="21" t="str">
        <f>HYPERLINK(CONCATENATE("http://www.mercadopublico.cl/TiendaFicha/Ficha?idProducto=",Tabla3[[#This Row],[ID]]))</f>
        <v>http://www.mercadopublico.cl/TiendaFicha/Ficha?idProducto=1011271</v>
      </c>
      <c r="J257" s="22" t="str">
        <f>HYPERLINK(Tabla3[[#This Row],[Link1]],"Link")</f>
        <v>Link</v>
      </c>
    </row>
    <row r="258" spans="1:10" ht="48" customHeight="1" x14ac:dyDescent="0.25">
      <c r="A258" s="18">
        <v>1011307</v>
      </c>
      <c r="B258" s="18" t="s">
        <v>166</v>
      </c>
      <c r="C258" s="18" t="s">
        <v>79</v>
      </c>
      <c r="D258" s="18" t="s">
        <v>2086</v>
      </c>
      <c r="E258" s="19" t="s">
        <v>2087</v>
      </c>
      <c r="F258" s="20" t="s">
        <v>2088</v>
      </c>
      <c r="G258" s="20">
        <v>25.04</v>
      </c>
      <c r="H258" s="20">
        <f>IF(Tabla3[[#This Row],[Precio]]&gt;=1001,Tabla3[[#This Row],[Precio]]-(Tabla3[[#This Row],[Precio]]*2.5%),IF(Tabla3[[#This Row],[Precio]]&gt;=251,Tabla3[[#This Row],[Precio]]-(Tabla3[[#This Row],[Precio]]*2%),IF(Tabla3[[#This Row],[Precio]]&gt;=50,Tabla3[[#This Row],[Precio]]-(Tabla3[[#This Row],[Precio]]*0.5%),Tabla3[[#This Row],[Precio]])))</f>
        <v>25.04</v>
      </c>
      <c r="I258" s="21" t="str">
        <f>HYPERLINK(CONCATENATE("http://www.mercadopublico.cl/TiendaFicha/Ficha?idProducto=",Tabla3[[#This Row],[ID]]))</f>
        <v>http://www.mercadopublico.cl/TiendaFicha/Ficha?idProducto=1011307</v>
      </c>
      <c r="J258" s="22" t="str">
        <f>HYPERLINK(Tabla3[[#This Row],[Link1]],"Link")</f>
        <v>Link</v>
      </c>
    </row>
    <row r="259" spans="1:10" ht="48" customHeight="1" x14ac:dyDescent="0.25">
      <c r="A259" s="18">
        <v>1011333</v>
      </c>
      <c r="B259" s="18" t="s">
        <v>166</v>
      </c>
      <c r="C259" s="18" t="s">
        <v>79</v>
      </c>
      <c r="D259" s="18" t="s">
        <v>1637</v>
      </c>
      <c r="E259" s="19" t="s">
        <v>1638</v>
      </c>
      <c r="F259" s="20" t="s">
        <v>1982</v>
      </c>
      <c r="G259" s="20">
        <v>9</v>
      </c>
      <c r="H259" s="20">
        <f>IF(Tabla3[[#This Row],[Precio]]&gt;=1001,Tabla3[[#This Row],[Precio]]-(Tabla3[[#This Row],[Precio]]*2.5%),IF(Tabla3[[#This Row],[Precio]]&gt;=251,Tabla3[[#This Row],[Precio]]-(Tabla3[[#This Row],[Precio]]*2%),IF(Tabla3[[#This Row],[Precio]]&gt;=50,Tabla3[[#This Row],[Precio]]-(Tabla3[[#This Row],[Precio]]*0.5%),Tabla3[[#This Row],[Precio]])))</f>
        <v>9</v>
      </c>
      <c r="I259" s="21" t="str">
        <f>HYPERLINK(CONCATENATE("http://www.mercadopublico.cl/TiendaFicha/Ficha?idProducto=",Tabla3[[#This Row],[ID]]))</f>
        <v>http://www.mercadopublico.cl/TiendaFicha/Ficha?idProducto=1011333</v>
      </c>
      <c r="J259" s="22" t="str">
        <f>HYPERLINK(Tabla3[[#This Row],[Link1]],"Link")</f>
        <v>Link</v>
      </c>
    </row>
    <row r="260" spans="1:10" ht="48" customHeight="1" x14ac:dyDescent="0.25">
      <c r="A260" s="18">
        <v>1011334</v>
      </c>
      <c r="B260" s="18" t="s">
        <v>166</v>
      </c>
      <c r="C260" s="18" t="s">
        <v>79</v>
      </c>
      <c r="D260" s="18" t="s">
        <v>598</v>
      </c>
      <c r="E260" s="19" t="s">
        <v>1094</v>
      </c>
      <c r="F260" s="20" t="s">
        <v>599</v>
      </c>
      <c r="G260" s="20">
        <v>9.32</v>
      </c>
      <c r="H260" s="20">
        <f>IF(Tabla3[[#This Row],[Precio]]&gt;=1001,Tabla3[[#This Row],[Precio]]-(Tabla3[[#This Row],[Precio]]*2.5%),IF(Tabla3[[#This Row],[Precio]]&gt;=251,Tabla3[[#This Row],[Precio]]-(Tabla3[[#This Row],[Precio]]*2%),IF(Tabla3[[#This Row],[Precio]]&gt;=50,Tabla3[[#This Row],[Precio]]-(Tabla3[[#This Row],[Precio]]*0.5%),Tabla3[[#This Row],[Precio]])))</f>
        <v>9.32</v>
      </c>
      <c r="I260" s="21" t="str">
        <f>HYPERLINK(CONCATENATE("http://www.mercadopublico.cl/TiendaFicha/Ficha?idProducto=",Tabla3[[#This Row],[ID]]))</f>
        <v>http://www.mercadopublico.cl/TiendaFicha/Ficha?idProducto=1011334</v>
      </c>
      <c r="J260" s="22" t="str">
        <f>HYPERLINK(Tabla3[[#This Row],[Link1]],"Link")</f>
        <v>Link</v>
      </c>
    </row>
    <row r="261" spans="1:10" ht="48" customHeight="1" x14ac:dyDescent="0.25">
      <c r="A261" s="18">
        <v>1011424</v>
      </c>
      <c r="B261" s="18" t="s">
        <v>166</v>
      </c>
      <c r="C261" s="18" t="s">
        <v>79</v>
      </c>
      <c r="D261" s="18" t="s">
        <v>645</v>
      </c>
      <c r="E261" s="19" t="s">
        <v>1095</v>
      </c>
      <c r="F261" s="20" t="s">
        <v>646</v>
      </c>
      <c r="G261" s="20">
        <v>36.32</v>
      </c>
      <c r="H261" s="20">
        <f>IF(Tabla3[[#This Row],[Precio]]&gt;=1001,Tabla3[[#This Row],[Precio]]-(Tabla3[[#This Row],[Precio]]*2.5%),IF(Tabla3[[#This Row],[Precio]]&gt;=251,Tabla3[[#This Row],[Precio]]-(Tabla3[[#This Row],[Precio]]*2%),IF(Tabla3[[#This Row],[Precio]]&gt;=50,Tabla3[[#This Row],[Precio]]-(Tabla3[[#This Row],[Precio]]*0.5%),Tabla3[[#This Row],[Precio]])))</f>
        <v>36.32</v>
      </c>
      <c r="I261" s="21" t="str">
        <f>HYPERLINK(CONCATENATE("http://www.mercadopublico.cl/TiendaFicha/Ficha?idProducto=",Tabla3[[#This Row],[ID]]))</f>
        <v>http://www.mercadopublico.cl/TiendaFicha/Ficha?idProducto=1011424</v>
      </c>
      <c r="J261" s="22" t="str">
        <f>HYPERLINK(Tabla3[[#This Row],[Link1]],"Link")</f>
        <v>Link</v>
      </c>
    </row>
    <row r="262" spans="1:10" ht="48" customHeight="1" x14ac:dyDescent="0.25">
      <c r="A262" s="18">
        <v>1011426</v>
      </c>
      <c r="B262" s="18" t="s">
        <v>166</v>
      </c>
      <c r="C262" s="18" t="s">
        <v>79</v>
      </c>
      <c r="D262" s="18" t="s">
        <v>1639</v>
      </c>
      <c r="E262" s="19" t="s">
        <v>1640</v>
      </c>
      <c r="F262" s="20" t="s">
        <v>1983</v>
      </c>
      <c r="G262" s="20">
        <v>18.34</v>
      </c>
      <c r="H262" s="20">
        <f>IF(Tabla3[[#This Row],[Precio]]&gt;=1001,Tabla3[[#This Row],[Precio]]-(Tabla3[[#This Row],[Precio]]*2.5%),IF(Tabla3[[#This Row],[Precio]]&gt;=251,Tabla3[[#This Row],[Precio]]-(Tabla3[[#This Row],[Precio]]*2%),IF(Tabla3[[#This Row],[Precio]]&gt;=50,Tabla3[[#This Row],[Precio]]-(Tabla3[[#This Row],[Precio]]*0.5%),Tabla3[[#This Row],[Precio]])))</f>
        <v>18.34</v>
      </c>
      <c r="I262" s="21" t="str">
        <f>HYPERLINK(CONCATENATE("http://www.mercadopublico.cl/TiendaFicha/Ficha?idProducto=",Tabla3[[#This Row],[ID]]))</f>
        <v>http://www.mercadopublico.cl/TiendaFicha/Ficha?idProducto=1011426</v>
      </c>
      <c r="J262" s="22" t="str">
        <f>HYPERLINK(Tabla3[[#This Row],[Link1]],"Link")</f>
        <v>Link</v>
      </c>
    </row>
    <row r="263" spans="1:10" ht="48" customHeight="1" x14ac:dyDescent="0.25">
      <c r="A263" s="18">
        <v>1011427</v>
      </c>
      <c r="B263" s="18" t="s">
        <v>166</v>
      </c>
      <c r="C263" s="18" t="s">
        <v>79</v>
      </c>
      <c r="D263" s="18" t="s">
        <v>1641</v>
      </c>
      <c r="E263" s="19" t="s">
        <v>1642</v>
      </c>
      <c r="F263" s="20" t="s">
        <v>1984</v>
      </c>
      <c r="G263" s="20">
        <v>18.45</v>
      </c>
      <c r="H263" s="20">
        <f>IF(Tabla3[[#This Row],[Precio]]&gt;=1001,Tabla3[[#This Row],[Precio]]-(Tabla3[[#This Row],[Precio]]*2.5%),IF(Tabla3[[#This Row],[Precio]]&gt;=251,Tabla3[[#This Row],[Precio]]-(Tabla3[[#This Row],[Precio]]*2%),IF(Tabla3[[#This Row],[Precio]]&gt;=50,Tabla3[[#This Row],[Precio]]-(Tabla3[[#This Row],[Precio]]*0.5%),Tabla3[[#This Row],[Precio]])))</f>
        <v>18.45</v>
      </c>
      <c r="I263" s="21" t="str">
        <f>HYPERLINK(CONCATENATE("http://www.mercadopublico.cl/TiendaFicha/Ficha?idProducto=",Tabla3[[#This Row],[ID]]))</f>
        <v>http://www.mercadopublico.cl/TiendaFicha/Ficha?idProducto=1011427</v>
      </c>
      <c r="J263" s="22" t="str">
        <f>HYPERLINK(Tabla3[[#This Row],[Link1]],"Link")</f>
        <v>Link</v>
      </c>
    </row>
    <row r="264" spans="1:10" ht="48" customHeight="1" x14ac:dyDescent="0.25">
      <c r="A264" s="18">
        <v>1011438</v>
      </c>
      <c r="B264" s="18" t="s">
        <v>166</v>
      </c>
      <c r="C264" s="18" t="s">
        <v>79</v>
      </c>
      <c r="D264" s="18" t="s">
        <v>647</v>
      </c>
      <c r="E264" s="19" t="s">
        <v>1096</v>
      </c>
      <c r="F264" s="20" t="s">
        <v>648</v>
      </c>
      <c r="G264" s="20">
        <v>29.12</v>
      </c>
      <c r="H264" s="20">
        <f>IF(Tabla3[[#This Row],[Precio]]&gt;=1001,Tabla3[[#This Row],[Precio]]-(Tabla3[[#This Row],[Precio]]*2.5%),IF(Tabla3[[#This Row],[Precio]]&gt;=251,Tabla3[[#This Row],[Precio]]-(Tabla3[[#This Row],[Precio]]*2%),IF(Tabla3[[#This Row],[Precio]]&gt;=50,Tabla3[[#This Row],[Precio]]-(Tabla3[[#This Row],[Precio]]*0.5%),Tabla3[[#This Row],[Precio]])))</f>
        <v>29.12</v>
      </c>
      <c r="I264" s="21" t="str">
        <f>HYPERLINK(CONCATENATE("http://www.mercadopublico.cl/TiendaFicha/Ficha?idProducto=",Tabla3[[#This Row],[ID]]))</f>
        <v>http://www.mercadopublico.cl/TiendaFicha/Ficha?idProducto=1011438</v>
      </c>
      <c r="J264" s="22" t="str">
        <f>HYPERLINK(Tabla3[[#This Row],[Link1]],"Link")</f>
        <v>Link</v>
      </c>
    </row>
    <row r="265" spans="1:10" ht="48" customHeight="1" x14ac:dyDescent="0.25">
      <c r="A265" s="18">
        <v>1011440</v>
      </c>
      <c r="B265" s="18" t="s">
        <v>166</v>
      </c>
      <c r="C265" s="18" t="s">
        <v>79</v>
      </c>
      <c r="D265" s="18" t="s">
        <v>649</v>
      </c>
      <c r="E265" s="19" t="s">
        <v>1097</v>
      </c>
      <c r="F265" s="20" t="s">
        <v>650</v>
      </c>
      <c r="G265" s="20">
        <v>20.58</v>
      </c>
      <c r="H265" s="20">
        <f>IF(Tabla3[[#This Row],[Precio]]&gt;=1001,Tabla3[[#This Row],[Precio]]-(Tabla3[[#This Row],[Precio]]*2.5%),IF(Tabla3[[#This Row],[Precio]]&gt;=251,Tabla3[[#This Row],[Precio]]-(Tabla3[[#This Row],[Precio]]*2%),IF(Tabla3[[#This Row],[Precio]]&gt;=50,Tabla3[[#This Row],[Precio]]-(Tabla3[[#This Row],[Precio]]*0.5%),Tabla3[[#This Row],[Precio]])))</f>
        <v>20.58</v>
      </c>
      <c r="I265" s="21" t="str">
        <f>HYPERLINK(CONCATENATE("http://www.mercadopublico.cl/TiendaFicha/Ficha?idProducto=",Tabla3[[#This Row],[ID]]))</f>
        <v>http://www.mercadopublico.cl/TiendaFicha/Ficha?idProducto=1011440</v>
      </c>
      <c r="J265" s="22" t="str">
        <f>HYPERLINK(Tabla3[[#This Row],[Link1]],"Link")</f>
        <v>Link</v>
      </c>
    </row>
    <row r="266" spans="1:10" ht="48" customHeight="1" x14ac:dyDescent="0.25">
      <c r="A266" s="18">
        <v>1163405</v>
      </c>
      <c r="B266" s="18" t="s">
        <v>166</v>
      </c>
      <c r="C266" s="18" t="s">
        <v>79</v>
      </c>
      <c r="D266" s="18" t="s">
        <v>1490</v>
      </c>
      <c r="E266" s="19" t="s">
        <v>1491</v>
      </c>
      <c r="F266" s="20" t="s">
        <v>1492</v>
      </c>
      <c r="G266" s="20">
        <v>22</v>
      </c>
      <c r="H266" s="20">
        <f>IF(Tabla3[[#This Row],[Precio]]&gt;=1001,Tabla3[[#This Row],[Precio]]-(Tabla3[[#This Row],[Precio]]*2.5%),IF(Tabla3[[#This Row],[Precio]]&gt;=251,Tabla3[[#This Row],[Precio]]-(Tabla3[[#This Row],[Precio]]*2%),IF(Tabla3[[#This Row],[Precio]]&gt;=50,Tabla3[[#This Row],[Precio]]-(Tabla3[[#This Row],[Precio]]*0.5%),Tabla3[[#This Row],[Precio]])))</f>
        <v>22</v>
      </c>
      <c r="I266" s="21" t="str">
        <f>HYPERLINK(CONCATENATE("http://www.mercadopublico.cl/TiendaFicha/Ficha?idProducto=",Tabla3[[#This Row],[ID]]))</f>
        <v>http://www.mercadopublico.cl/TiendaFicha/Ficha?idProducto=1163405</v>
      </c>
      <c r="J266" s="22" t="str">
        <f>HYPERLINK(Tabla3[[#This Row],[Link1]],"Link")</f>
        <v>Link</v>
      </c>
    </row>
    <row r="267" spans="1:10" ht="48" customHeight="1" x14ac:dyDescent="0.25">
      <c r="A267" s="18">
        <v>1153015</v>
      </c>
      <c r="B267" s="18" t="s">
        <v>166</v>
      </c>
      <c r="C267" s="18" t="s">
        <v>79</v>
      </c>
      <c r="D267" s="18" t="s">
        <v>1635</v>
      </c>
      <c r="E267" s="19" t="s">
        <v>1636</v>
      </c>
      <c r="F267" s="20" t="s">
        <v>1981</v>
      </c>
      <c r="G267" s="20">
        <v>24.76</v>
      </c>
      <c r="H267" s="20">
        <f>IF(Tabla3[[#This Row],[Precio]]&gt;=1001,Tabla3[[#This Row],[Precio]]-(Tabla3[[#This Row],[Precio]]*2.5%),IF(Tabla3[[#This Row],[Precio]]&gt;=251,Tabla3[[#This Row],[Precio]]-(Tabla3[[#This Row],[Precio]]*2%),IF(Tabla3[[#This Row],[Precio]]&gt;=50,Tabla3[[#This Row],[Precio]]-(Tabla3[[#This Row],[Precio]]*0.5%),Tabla3[[#This Row],[Precio]])))</f>
        <v>24.76</v>
      </c>
      <c r="I267" s="21" t="str">
        <f>HYPERLINK(CONCATENATE("http://www.mercadopublico.cl/TiendaFicha/Ficha?idProducto=",Tabla3[[#This Row],[ID]]))</f>
        <v>http://www.mercadopublico.cl/TiendaFicha/Ficha?idProducto=1153015</v>
      </c>
      <c r="J267" s="22" t="str">
        <f>HYPERLINK(Tabla3[[#This Row],[Link1]],"Link")</f>
        <v>Link</v>
      </c>
    </row>
    <row r="268" spans="1:10" ht="48" customHeight="1" x14ac:dyDescent="0.25">
      <c r="A268" s="18">
        <v>1164663</v>
      </c>
      <c r="B268" s="18" t="s">
        <v>166</v>
      </c>
      <c r="C268" s="18" t="s">
        <v>79</v>
      </c>
      <c r="D268" s="18" t="s">
        <v>684</v>
      </c>
      <c r="E268" s="19" t="s">
        <v>1084</v>
      </c>
      <c r="F268" s="20" t="s">
        <v>685</v>
      </c>
      <c r="G268" s="20">
        <v>29.45</v>
      </c>
      <c r="H268" s="20">
        <f>IF(Tabla3[[#This Row],[Precio]]&gt;=1001,Tabla3[[#This Row],[Precio]]-(Tabla3[[#This Row],[Precio]]*2.5%),IF(Tabla3[[#This Row],[Precio]]&gt;=251,Tabla3[[#This Row],[Precio]]-(Tabla3[[#This Row],[Precio]]*2%),IF(Tabla3[[#This Row],[Precio]]&gt;=50,Tabla3[[#This Row],[Precio]]-(Tabla3[[#This Row],[Precio]]*0.5%),Tabla3[[#This Row],[Precio]])))</f>
        <v>29.45</v>
      </c>
      <c r="I268" s="21" t="str">
        <f>HYPERLINK(CONCATENATE("http://www.mercadopublico.cl/TiendaFicha/Ficha?idProducto=",Tabla3[[#This Row],[ID]]))</f>
        <v>http://www.mercadopublico.cl/TiendaFicha/Ficha?idProducto=1164663</v>
      </c>
      <c r="J268" s="22" t="str">
        <f>HYPERLINK(Tabla3[[#This Row],[Link1]],"Link")</f>
        <v>Link</v>
      </c>
    </row>
    <row r="269" spans="1:10" ht="48" customHeight="1" x14ac:dyDescent="0.25">
      <c r="A269" s="18">
        <v>1164664</v>
      </c>
      <c r="B269" s="18" t="s">
        <v>166</v>
      </c>
      <c r="C269" s="18" t="s">
        <v>79</v>
      </c>
      <c r="D269" s="18" t="s">
        <v>686</v>
      </c>
      <c r="E269" s="19" t="s">
        <v>1085</v>
      </c>
      <c r="F269" s="20" t="s">
        <v>687</v>
      </c>
      <c r="G269" s="20">
        <v>29.71</v>
      </c>
      <c r="H269" s="20">
        <f>IF(Tabla3[[#This Row],[Precio]]&gt;=1001,Tabla3[[#This Row],[Precio]]-(Tabla3[[#This Row],[Precio]]*2.5%),IF(Tabla3[[#This Row],[Precio]]&gt;=251,Tabla3[[#This Row],[Precio]]-(Tabla3[[#This Row],[Precio]]*2%),IF(Tabla3[[#This Row],[Precio]]&gt;=50,Tabla3[[#This Row],[Precio]]-(Tabla3[[#This Row],[Precio]]*0.5%),Tabla3[[#This Row],[Precio]])))</f>
        <v>29.71</v>
      </c>
      <c r="I269" s="21" t="str">
        <f>HYPERLINK(CONCATENATE("http://www.mercadopublico.cl/TiendaFicha/Ficha?idProducto=",Tabla3[[#This Row],[ID]]))</f>
        <v>http://www.mercadopublico.cl/TiendaFicha/Ficha?idProducto=1164664</v>
      </c>
      <c r="J269" s="22" t="str">
        <f>HYPERLINK(Tabla3[[#This Row],[Link1]],"Link")</f>
        <v>Link</v>
      </c>
    </row>
    <row r="270" spans="1:10" ht="48" customHeight="1" x14ac:dyDescent="0.25">
      <c r="A270" s="18">
        <v>1163786</v>
      </c>
      <c r="B270" s="18" t="s">
        <v>166</v>
      </c>
      <c r="C270" s="18" t="s">
        <v>79</v>
      </c>
      <c r="D270" s="18" t="s">
        <v>576</v>
      </c>
      <c r="E270" s="19" t="s">
        <v>1090</v>
      </c>
      <c r="F270" s="20" t="s">
        <v>577</v>
      </c>
      <c r="G270" s="20">
        <v>18.809999999999999</v>
      </c>
      <c r="H270" s="20">
        <f>IF(Tabla3[[#This Row],[Precio]]&gt;=1001,Tabla3[[#This Row],[Precio]]-(Tabla3[[#This Row],[Precio]]*2.5%),IF(Tabla3[[#This Row],[Precio]]&gt;=251,Tabla3[[#This Row],[Precio]]-(Tabla3[[#This Row],[Precio]]*2%),IF(Tabla3[[#This Row],[Precio]]&gt;=50,Tabla3[[#This Row],[Precio]]-(Tabla3[[#This Row],[Precio]]*0.5%),Tabla3[[#This Row],[Precio]])))</f>
        <v>18.809999999999999</v>
      </c>
      <c r="I270" s="21" t="str">
        <f>HYPERLINK(CONCATENATE("http://www.mercadopublico.cl/TiendaFicha/Ficha?idProducto=",Tabla3[[#This Row],[ID]]))</f>
        <v>http://www.mercadopublico.cl/TiendaFicha/Ficha?idProducto=1163786</v>
      </c>
      <c r="J270" s="22" t="str">
        <f>HYPERLINK(Tabla3[[#This Row],[Link1]],"Link")</f>
        <v>Link</v>
      </c>
    </row>
    <row r="271" spans="1:10" ht="48" customHeight="1" x14ac:dyDescent="0.25">
      <c r="A271" s="18">
        <v>1152264</v>
      </c>
      <c r="B271" s="18" t="s">
        <v>166</v>
      </c>
      <c r="C271" s="18" t="s">
        <v>79</v>
      </c>
      <c r="D271" s="18" t="s">
        <v>2089</v>
      </c>
      <c r="E271" s="19" t="s">
        <v>2090</v>
      </c>
      <c r="F271" s="20" t="s">
        <v>2091</v>
      </c>
      <c r="G271" s="20">
        <v>21</v>
      </c>
      <c r="H271" s="20">
        <f>IF(Tabla3[[#This Row],[Precio]]&gt;=1001,Tabla3[[#This Row],[Precio]]-(Tabla3[[#This Row],[Precio]]*2.5%),IF(Tabla3[[#This Row],[Precio]]&gt;=251,Tabla3[[#This Row],[Precio]]-(Tabla3[[#This Row],[Precio]]*2%),IF(Tabla3[[#This Row],[Precio]]&gt;=50,Tabla3[[#This Row],[Precio]]-(Tabla3[[#This Row],[Precio]]*0.5%),Tabla3[[#This Row],[Precio]])))</f>
        <v>21</v>
      </c>
      <c r="I271" s="21" t="str">
        <f>HYPERLINK(CONCATENATE("http://www.mercadopublico.cl/TiendaFicha/Ficha?idProducto=",Tabla3[[#This Row],[ID]]))</f>
        <v>http://www.mercadopublico.cl/TiendaFicha/Ficha?idProducto=1152264</v>
      </c>
      <c r="J271" s="22" t="str">
        <f>HYPERLINK(Tabla3[[#This Row],[Link1]],"Link")</f>
        <v>Link</v>
      </c>
    </row>
    <row r="272" spans="1:10" ht="48" customHeight="1" x14ac:dyDescent="0.25">
      <c r="A272" s="18">
        <v>1165790</v>
      </c>
      <c r="B272" s="18" t="s">
        <v>166</v>
      </c>
      <c r="C272" s="18" t="s">
        <v>79</v>
      </c>
      <c r="D272" s="18" t="s">
        <v>596</v>
      </c>
      <c r="E272" s="19" t="s">
        <v>1086</v>
      </c>
      <c r="F272" s="20" t="s">
        <v>597</v>
      </c>
      <c r="G272" s="20">
        <v>10.63</v>
      </c>
      <c r="H272" s="20">
        <f>IF(Tabla3[[#This Row],[Precio]]&gt;=1001,Tabla3[[#This Row],[Precio]]-(Tabla3[[#This Row],[Precio]]*2.5%),IF(Tabla3[[#This Row],[Precio]]&gt;=251,Tabla3[[#This Row],[Precio]]-(Tabla3[[#This Row],[Precio]]*2%),IF(Tabla3[[#This Row],[Precio]]&gt;=50,Tabla3[[#This Row],[Precio]]-(Tabla3[[#This Row],[Precio]]*0.5%),Tabla3[[#This Row],[Precio]])))</f>
        <v>10.63</v>
      </c>
      <c r="I272" s="21" t="str">
        <f>HYPERLINK(CONCATENATE("http://www.mercadopublico.cl/TiendaFicha/Ficha?idProducto=",Tabla3[[#This Row],[ID]]))</f>
        <v>http://www.mercadopublico.cl/TiendaFicha/Ficha?idProducto=1165790</v>
      </c>
      <c r="J272" s="22" t="str">
        <f>HYPERLINK(Tabla3[[#This Row],[Link1]],"Link")</f>
        <v>Link</v>
      </c>
    </row>
    <row r="273" spans="1:10" ht="48" customHeight="1" x14ac:dyDescent="0.25">
      <c r="A273" s="18">
        <v>1166336</v>
      </c>
      <c r="B273" s="18" t="s">
        <v>166</v>
      </c>
      <c r="C273" s="18" t="s">
        <v>79</v>
      </c>
      <c r="D273" s="18" t="s">
        <v>677</v>
      </c>
      <c r="E273" s="19" t="s">
        <v>1087</v>
      </c>
      <c r="F273" s="20" t="s">
        <v>678</v>
      </c>
      <c r="G273" s="20">
        <v>351.76</v>
      </c>
      <c r="H273" s="20">
        <f>IF(Tabla3[[#This Row],[Precio]]&gt;=1001,Tabla3[[#This Row],[Precio]]-(Tabla3[[#This Row],[Precio]]*2.5%),IF(Tabla3[[#This Row],[Precio]]&gt;=251,Tabla3[[#This Row],[Precio]]-(Tabla3[[#This Row],[Precio]]*2%),IF(Tabla3[[#This Row],[Precio]]&gt;=50,Tabla3[[#This Row],[Precio]]-(Tabla3[[#This Row],[Precio]]*0.5%),Tabla3[[#This Row],[Precio]])))</f>
        <v>344.72480000000002</v>
      </c>
      <c r="I273" s="21" t="str">
        <f>HYPERLINK(CONCATENATE("http://www.mercadopublico.cl/TiendaFicha/Ficha?idProducto=",Tabla3[[#This Row],[ID]]))</f>
        <v>http://www.mercadopublico.cl/TiendaFicha/Ficha?idProducto=1166336</v>
      </c>
      <c r="J273" s="22" t="str">
        <f>HYPERLINK(Tabla3[[#This Row],[Link1]],"Link")</f>
        <v>Link</v>
      </c>
    </row>
    <row r="274" spans="1:10" ht="48" customHeight="1" x14ac:dyDescent="0.25">
      <c r="A274" s="18">
        <v>1166338</v>
      </c>
      <c r="B274" s="18" t="s">
        <v>166</v>
      </c>
      <c r="C274" s="18" t="s">
        <v>79</v>
      </c>
      <c r="D274" s="18" t="s">
        <v>679</v>
      </c>
      <c r="E274" s="19" t="s">
        <v>1088</v>
      </c>
      <c r="F274" s="20" t="s">
        <v>680</v>
      </c>
      <c r="G274" s="20">
        <v>351.76</v>
      </c>
      <c r="H274" s="20">
        <f>IF(Tabla3[[#This Row],[Precio]]&gt;=1001,Tabla3[[#This Row],[Precio]]-(Tabla3[[#This Row],[Precio]]*2.5%),IF(Tabla3[[#This Row],[Precio]]&gt;=251,Tabla3[[#This Row],[Precio]]-(Tabla3[[#This Row],[Precio]]*2%),IF(Tabla3[[#This Row],[Precio]]&gt;=50,Tabla3[[#This Row],[Precio]]-(Tabla3[[#This Row],[Precio]]*0.5%),Tabla3[[#This Row],[Precio]])))</f>
        <v>344.72480000000002</v>
      </c>
      <c r="I274" s="21" t="str">
        <f>HYPERLINK(CONCATENATE("http://www.mercadopublico.cl/TiendaFicha/Ficha?idProducto=",Tabla3[[#This Row],[ID]]))</f>
        <v>http://www.mercadopublico.cl/TiendaFicha/Ficha?idProducto=1166338</v>
      </c>
      <c r="J274" s="22" t="str">
        <f>HYPERLINK(Tabla3[[#This Row],[Link1]],"Link")</f>
        <v>Link</v>
      </c>
    </row>
    <row r="275" spans="1:10" ht="48" customHeight="1" x14ac:dyDescent="0.25">
      <c r="A275" s="18">
        <v>1166342</v>
      </c>
      <c r="B275" s="18" t="s">
        <v>166</v>
      </c>
      <c r="C275" s="18" t="s">
        <v>79</v>
      </c>
      <c r="D275" s="18" t="s">
        <v>681</v>
      </c>
      <c r="E275" s="19" t="s">
        <v>1089</v>
      </c>
      <c r="F275" s="20" t="s">
        <v>682</v>
      </c>
      <c r="G275" s="20">
        <v>351.76</v>
      </c>
      <c r="H275" s="20">
        <f>IF(Tabla3[[#This Row],[Precio]]&gt;=1001,Tabla3[[#This Row],[Precio]]-(Tabla3[[#This Row],[Precio]]*2.5%),IF(Tabla3[[#This Row],[Precio]]&gt;=251,Tabla3[[#This Row],[Precio]]-(Tabla3[[#This Row],[Precio]]*2%),IF(Tabla3[[#This Row],[Precio]]&gt;=50,Tabla3[[#This Row],[Precio]]-(Tabla3[[#This Row],[Precio]]*0.5%),Tabla3[[#This Row],[Precio]])))</f>
        <v>344.72480000000002</v>
      </c>
      <c r="I275" s="21" t="str">
        <f>HYPERLINK(CONCATENATE("http://www.mercadopublico.cl/TiendaFicha/Ficha?idProducto=",Tabla3[[#This Row],[ID]]))</f>
        <v>http://www.mercadopublico.cl/TiendaFicha/Ficha?idProducto=1166342</v>
      </c>
      <c r="J275" s="22" t="str">
        <f>HYPERLINK(Tabla3[[#This Row],[Link1]],"Link")</f>
        <v>Link</v>
      </c>
    </row>
    <row r="276" spans="1:10" ht="48" customHeight="1" x14ac:dyDescent="0.25">
      <c r="A276" s="18">
        <v>1166364</v>
      </c>
      <c r="B276" s="18" t="s">
        <v>166</v>
      </c>
      <c r="C276" s="18" t="s">
        <v>79</v>
      </c>
      <c r="D276" s="18" t="s">
        <v>571</v>
      </c>
      <c r="E276" s="19" t="s">
        <v>1080</v>
      </c>
      <c r="F276" s="20" t="s">
        <v>572</v>
      </c>
      <c r="G276" s="20">
        <v>55.88</v>
      </c>
      <c r="H276" s="20">
        <f>IF(Tabla3[[#This Row],[Precio]]&gt;=1001,Tabla3[[#This Row],[Precio]]-(Tabla3[[#This Row],[Precio]]*2.5%),IF(Tabla3[[#This Row],[Precio]]&gt;=251,Tabla3[[#This Row],[Precio]]-(Tabla3[[#This Row],[Precio]]*2%),IF(Tabla3[[#This Row],[Precio]]&gt;=50,Tabla3[[#This Row],[Precio]]-(Tabla3[[#This Row],[Precio]]*0.5%),Tabla3[[#This Row],[Precio]])))</f>
        <v>55.6006</v>
      </c>
      <c r="I276" s="21" t="str">
        <f>HYPERLINK(CONCATENATE("http://www.mercadopublico.cl/TiendaFicha/Ficha?idProducto=",Tabla3[[#This Row],[ID]]))</f>
        <v>http://www.mercadopublico.cl/TiendaFicha/Ficha?idProducto=1166364</v>
      </c>
      <c r="J276" s="22" t="str">
        <f>HYPERLINK(Tabla3[[#This Row],[Link1]],"Link")</f>
        <v>Link</v>
      </c>
    </row>
    <row r="277" spans="1:10" ht="48" customHeight="1" x14ac:dyDescent="0.25">
      <c r="A277" s="18">
        <v>1166368</v>
      </c>
      <c r="B277" s="18" t="s">
        <v>166</v>
      </c>
      <c r="C277" s="18" t="s">
        <v>79</v>
      </c>
      <c r="D277" s="18" t="s">
        <v>671</v>
      </c>
      <c r="E277" s="19" t="s">
        <v>1081</v>
      </c>
      <c r="F277" s="20" t="s">
        <v>672</v>
      </c>
      <c r="G277" s="20">
        <v>55.88</v>
      </c>
      <c r="H277" s="20">
        <f>IF(Tabla3[[#This Row],[Precio]]&gt;=1001,Tabla3[[#This Row],[Precio]]-(Tabla3[[#This Row],[Precio]]*2.5%),IF(Tabla3[[#This Row],[Precio]]&gt;=251,Tabla3[[#This Row],[Precio]]-(Tabla3[[#This Row],[Precio]]*2%),IF(Tabla3[[#This Row],[Precio]]&gt;=50,Tabla3[[#This Row],[Precio]]-(Tabla3[[#This Row],[Precio]]*0.5%),Tabla3[[#This Row],[Precio]])))</f>
        <v>55.6006</v>
      </c>
      <c r="I277" s="21" t="str">
        <f>HYPERLINK(CONCATENATE("http://www.mercadopublico.cl/TiendaFicha/Ficha?idProducto=",Tabla3[[#This Row],[ID]]))</f>
        <v>http://www.mercadopublico.cl/TiendaFicha/Ficha?idProducto=1166368</v>
      </c>
      <c r="J277" s="22" t="str">
        <f>HYPERLINK(Tabla3[[#This Row],[Link1]],"Link")</f>
        <v>Link</v>
      </c>
    </row>
    <row r="278" spans="1:10" ht="48" customHeight="1" x14ac:dyDescent="0.25">
      <c r="A278" s="18">
        <v>1166371</v>
      </c>
      <c r="B278" s="18" t="s">
        <v>166</v>
      </c>
      <c r="C278" s="18" t="s">
        <v>79</v>
      </c>
      <c r="D278" s="18" t="s">
        <v>673</v>
      </c>
      <c r="E278" s="19" t="s">
        <v>1082</v>
      </c>
      <c r="F278" s="20" t="s">
        <v>674</v>
      </c>
      <c r="G278" s="20">
        <v>55.88</v>
      </c>
      <c r="H278" s="20">
        <f>IF(Tabla3[[#This Row],[Precio]]&gt;=1001,Tabla3[[#This Row],[Precio]]-(Tabla3[[#This Row],[Precio]]*2.5%),IF(Tabla3[[#This Row],[Precio]]&gt;=251,Tabla3[[#This Row],[Precio]]-(Tabla3[[#This Row],[Precio]]*2%),IF(Tabla3[[#This Row],[Precio]]&gt;=50,Tabla3[[#This Row],[Precio]]-(Tabla3[[#This Row],[Precio]]*0.5%),Tabla3[[#This Row],[Precio]])))</f>
        <v>55.6006</v>
      </c>
      <c r="I278" s="21" t="str">
        <f>HYPERLINK(CONCATENATE("http://www.mercadopublico.cl/TiendaFicha/Ficha?idProducto=",Tabla3[[#This Row],[ID]]))</f>
        <v>http://www.mercadopublico.cl/TiendaFicha/Ficha?idProducto=1166371</v>
      </c>
      <c r="J278" s="22" t="str">
        <f>HYPERLINK(Tabla3[[#This Row],[Link1]],"Link")</f>
        <v>Link</v>
      </c>
    </row>
    <row r="279" spans="1:10" ht="48" customHeight="1" x14ac:dyDescent="0.25">
      <c r="A279" s="18">
        <v>1166372</v>
      </c>
      <c r="B279" s="18" t="s">
        <v>166</v>
      </c>
      <c r="C279" s="18" t="s">
        <v>79</v>
      </c>
      <c r="D279" s="18" t="s">
        <v>675</v>
      </c>
      <c r="E279" s="19" t="s">
        <v>1083</v>
      </c>
      <c r="F279" s="20" t="s">
        <v>676</v>
      </c>
      <c r="G279" s="20">
        <v>347.05</v>
      </c>
      <c r="H279" s="20">
        <f>IF(Tabla3[[#This Row],[Precio]]&gt;=1001,Tabla3[[#This Row],[Precio]]-(Tabla3[[#This Row],[Precio]]*2.5%),IF(Tabla3[[#This Row],[Precio]]&gt;=251,Tabla3[[#This Row],[Precio]]-(Tabla3[[#This Row],[Precio]]*2%),IF(Tabla3[[#This Row],[Precio]]&gt;=50,Tabla3[[#This Row],[Precio]]-(Tabla3[[#This Row],[Precio]]*0.5%),Tabla3[[#This Row],[Precio]])))</f>
        <v>340.10900000000004</v>
      </c>
      <c r="I279" s="21" t="str">
        <f>HYPERLINK(CONCATENATE("http://www.mercadopublico.cl/TiendaFicha/Ficha?idProducto=",Tabla3[[#This Row],[ID]]))</f>
        <v>http://www.mercadopublico.cl/TiendaFicha/Ficha?idProducto=1166372</v>
      </c>
      <c r="J279" s="22" t="str">
        <f>HYPERLINK(Tabla3[[#This Row],[Link1]],"Link")</f>
        <v>Link</v>
      </c>
    </row>
    <row r="280" spans="1:10" ht="48" customHeight="1" x14ac:dyDescent="0.25">
      <c r="A280" s="18">
        <v>1166457</v>
      </c>
      <c r="B280" s="18" t="s">
        <v>166</v>
      </c>
      <c r="C280" s="18" t="s">
        <v>79</v>
      </c>
      <c r="D280" s="18" t="s">
        <v>2095</v>
      </c>
      <c r="E280" s="19" t="s">
        <v>2096</v>
      </c>
      <c r="F280" s="20" t="s">
        <v>2097</v>
      </c>
      <c r="G280" s="20">
        <v>30.58</v>
      </c>
      <c r="H280" s="20">
        <f>IF(Tabla3[[#This Row],[Precio]]&gt;=1001,Tabla3[[#This Row],[Precio]]-(Tabla3[[#This Row],[Precio]]*2.5%),IF(Tabla3[[#This Row],[Precio]]&gt;=251,Tabla3[[#This Row],[Precio]]-(Tabla3[[#This Row],[Precio]]*2%),IF(Tabla3[[#This Row],[Precio]]&gt;=50,Tabla3[[#This Row],[Precio]]-(Tabla3[[#This Row],[Precio]]*0.5%),Tabla3[[#This Row],[Precio]])))</f>
        <v>30.58</v>
      </c>
      <c r="I280" s="21" t="str">
        <f>HYPERLINK(CONCATENATE("http://www.mercadopublico.cl/TiendaFicha/Ficha?idProducto=",Tabla3[[#This Row],[ID]]))</f>
        <v>http://www.mercadopublico.cl/TiendaFicha/Ficha?idProducto=1166457</v>
      </c>
      <c r="J280" s="22" t="str">
        <f>HYPERLINK(Tabla3[[#This Row],[Link1]],"Link")</f>
        <v>Link</v>
      </c>
    </row>
    <row r="281" spans="1:10" ht="48" customHeight="1" x14ac:dyDescent="0.25">
      <c r="A281" s="18">
        <v>1166376</v>
      </c>
      <c r="B281" s="18" t="s">
        <v>166</v>
      </c>
      <c r="C281" s="18" t="s">
        <v>79</v>
      </c>
      <c r="D281" s="18" t="s">
        <v>683</v>
      </c>
      <c r="E281" s="19" t="s">
        <v>1079</v>
      </c>
      <c r="F281" s="20" t="s">
        <v>600</v>
      </c>
      <c r="G281" s="20">
        <v>41.41</v>
      </c>
      <c r="H281" s="20">
        <f>IF(Tabla3[[#This Row],[Precio]]&gt;=1001,Tabla3[[#This Row],[Precio]]-(Tabla3[[#This Row],[Precio]]*2.5%),IF(Tabla3[[#This Row],[Precio]]&gt;=251,Tabla3[[#This Row],[Precio]]-(Tabla3[[#This Row],[Precio]]*2%),IF(Tabla3[[#This Row],[Precio]]&gt;=50,Tabla3[[#This Row],[Precio]]-(Tabla3[[#This Row],[Precio]]*0.5%),Tabla3[[#This Row],[Precio]])))</f>
        <v>41.41</v>
      </c>
      <c r="I281" s="21" t="str">
        <f>HYPERLINK(CONCATENATE("http://www.mercadopublico.cl/TiendaFicha/Ficha?idProducto=",Tabla3[[#This Row],[ID]]))</f>
        <v>http://www.mercadopublico.cl/TiendaFicha/Ficha?idProducto=1166376</v>
      </c>
      <c r="J281" s="22" t="str">
        <f>HYPERLINK(Tabla3[[#This Row],[Link1]],"Link")</f>
        <v>Link</v>
      </c>
    </row>
    <row r="282" spans="1:10" ht="48" customHeight="1" x14ac:dyDescent="0.25">
      <c r="A282" s="18">
        <v>1170969</v>
      </c>
      <c r="B282" s="18" t="s">
        <v>166</v>
      </c>
      <c r="C282" s="18" t="s">
        <v>79</v>
      </c>
      <c r="D282" s="18" t="s">
        <v>2092</v>
      </c>
      <c r="E282" s="19" t="s">
        <v>2093</v>
      </c>
      <c r="F282" s="20" t="s">
        <v>2094</v>
      </c>
      <c r="G282" s="20">
        <v>31.64</v>
      </c>
      <c r="H282" s="20">
        <f>IF(Tabla3[[#This Row],[Precio]]&gt;=1001,Tabla3[[#This Row],[Precio]]-(Tabla3[[#This Row],[Precio]]*2.5%),IF(Tabla3[[#This Row],[Precio]]&gt;=251,Tabla3[[#This Row],[Precio]]-(Tabla3[[#This Row],[Precio]]*2%),IF(Tabla3[[#This Row],[Precio]]&gt;=50,Tabla3[[#This Row],[Precio]]-(Tabla3[[#This Row],[Precio]]*0.5%),Tabla3[[#This Row],[Precio]])))</f>
        <v>31.64</v>
      </c>
      <c r="I282" s="21" t="str">
        <f>HYPERLINK(CONCATENATE("http://www.mercadopublico.cl/TiendaFicha/Ficha?idProducto=",Tabla3[[#This Row],[ID]]))</f>
        <v>http://www.mercadopublico.cl/TiendaFicha/Ficha?idProducto=1170969</v>
      </c>
      <c r="J282" s="22" t="str">
        <f>HYPERLINK(Tabla3[[#This Row],[Link1]],"Link")</f>
        <v>Link</v>
      </c>
    </row>
    <row r="283" spans="1:10" ht="48" customHeight="1" x14ac:dyDescent="0.25">
      <c r="A283" s="18">
        <v>1234971</v>
      </c>
      <c r="B283" s="18" t="s">
        <v>166</v>
      </c>
      <c r="C283" s="18" t="s">
        <v>79</v>
      </c>
      <c r="D283" s="18" t="s">
        <v>592</v>
      </c>
      <c r="E283" s="19" t="s">
        <v>1057</v>
      </c>
      <c r="F283" s="20" t="s">
        <v>593</v>
      </c>
      <c r="G283" s="20">
        <v>22</v>
      </c>
      <c r="H283" s="20">
        <f>IF(Tabla3[[#This Row],[Precio]]&gt;=1001,Tabla3[[#This Row],[Precio]]-(Tabla3[[#This Row],[Precio]]*2.5%),IF(Tabla3[[#This Row],[Precio]]&gt;=251,Tabla3[[#This Row],[Precio]]-(Tabla3[[#This Row],[Precio]]*2%),IF(Tabla3[[#This Row],[Precio]]&gt;=50,Tabla3[[#This Row],[Precio]]-(Tabla3[[#This Row],[Precio]]*0.5%),Tabla3[[#This Row],[Precio]])))</f>
        <v>22</v>
      </c>
      <c r="I283" s="21" t="str">
        <f>HYPERLINK(CONCATENATE("http://www.mercadopublico.cl/TiendaFicha/Ficha?idProducto=",Tabla3[[#This Row],[ID]]))</f>
        <v>http://www.mercadopublico.cl/TiendaFicha/Ficha?idProducto=1234971</v>
      </c>
      <c r="J283" s="22" t="str">
        <f>HYPERLINK(Tabla3[[#This Row],[Link1]],"Link")</f>
        <v>Link</v>
      </c>
    </row>
    <row r="284" spans="1:10" ht="48" customHeight="1" x14ac:dyDescent="0.25">
      <c r="A284" s="18">
        <v>1234973</v>
      </c>
      <c r="B284" s="18" t="s">
        <v>166</v>
      </c>
      <c r="C284" s="18" t="s">
        <v>79</v>
      </c>
      <c r="D284" s="18" t="s">
        <v>1633</v>
      </c>
      <c r="E284" s="19" t="s">
        <v>1634</v>
      </c>
      <c r="F284" s="20" t="s">
        <v>1980</v>
      </c>
      <c r="G284" s="20">
        <v>10.38</v>
      </c>
      <c r="H284" s="20">
        <f>IF(Tabla3[[#This Row],[Precio]]&gt;=1001,Tabla3[[#This Row],[Precio]]-(Tabla3[[#This Row],[Precio]]*2.5%),IF(Tabla3[[#This Row],[Precio]]&gt;=251,Tabla3[[#This Row],[Precio]]-(Tabla3[[#This Row],[Precio]]*2%),IF(Tabla3[[#This Row],[Precio]]&gt;=50,Tabla3[[#This Row],[Precio]]-(Tabla3[[#This Row],[Precio]]*0.5%),Tabla3[[#This Row],[Precio]])))</f>
        <v>10.38</v>
      </c>
      <c r="I284" s="21" t="str">
        <f>HYPERLINK(CONCATENATE("http://www.mercadopublico.cl/TiendaFicha/Ficha?idProducto=",Tabla3[[#This Row],[ID]]))</f>
        <v>http://www.mercadopublico.cl/TiendaFicha/Ficha?idProducto=1234973</v>
      </c>
      <c r="J284" s="22" t="str">
        <f>HYPERLINK(Tabla3[[#This Row],[Link1]],"Link")</f>
        <v>Link</v>
      </c>
    </row>
    <row r="285" spans="1:10" ht="48" customHeight="1" x14ac:dyDescent="0.25">
      <c r="A285" s="18">
        <v>1292133</v>
      </c>
      <c r="B285" s="18" t="s">
        <v>166</v>
      </c>
      <c r="C285" s="18" t="s">
        <v>79</v>
      </c>
      <c r="D285" s="18" t="s">
        <v>635</v>
      </c>
      <c r="E285" s="19" t="s">
        <v>1066</v>
      </c>
      <c r="F285" s="20" t="s">
        <v>636</v>
      </c>
      <c r="G285" s="20">
        <v>399</v>
      </c>
      <c r="H285" s="20">
        <f>IF(Tabla3[[#This Row],[Precio]]&gt;=1001,Tabla3[[#This Row],[Precio]]-(Tabla3[[#This Row],[Precio]]*2.5%),IF(Tabla3[[#This Row],[Precio]]&gt;=251,Tabla3[[#This Row],[Precio]]-(Tabla3[[#This Row],[Precio]]*2%),IF(Tabla3[[#This Row],[Precio]]&gt;=50,Tabla3[[#This Row],[Precio]]-(Tabla3[[#This Row],[Precio]]*0.5%),Tabla3[[#This Row],[Precio]])))</f>
        <v>391.02</v>
      </c>
      <c r="I285" s="21" t="str">
        <f>HYPERLINK(CONCATENATE("http://www.mercadopublico.cl/TiendaFicha/Ficha?idProducto=",Tabla3[[#This Row],[ID]]))</f>
        <v>http://www.mercadopublico.cl/TiendaFicha/Ficha?idProducto=1292133</v>
      </c>
      <c r="J285" s="22" t="str">
        <f>HYPERLINK(Tabla3[[#This Row],[Link1]],"Link")</f>
        <v>Link</v>
      </c>
    </row>
    <row r="286" spans="1:10" ht="48" customHeight="1" x14ac:dyDescent="0.25">
      <c r="A286" s="18">
        <v>1315189</v>
      </c>
      <c r="B286" s="18" t="s">
        <v>166</v>
      </c>
      <c r="C286" s="18" t="s">
        <v>79</v>
      </c>
      <c r="D286" s="18" t="s">
        <v>605</v>
      </c>
      <c r="E286" s="19" t="s">
        <v>1067</v>
      </c>
      <c r="F286" s="20" t="s">
        <v>606</v>
      </c>
      <c r="G286" s="20">
        <v>188</v>
      </c>
      <c r="H286" s="20">
        <f>IF(Tabla3[[#This Row],[Precio]]&gt;=1001,Tabla3[[#This Row],[Precio]]-(Tabla3[[#This Row],[Precio]]*2.5%),IF(Tabla3[[#This Row],[Precio]]&gt;=251,Tabla3[[#This Row],[Precio]]-(Tabla3[[#This Row],[Precio]]*2%),IF(Tabla3[[#This Row],[Precio]]&gt;=50,Tabla3[[#This Row],[Precio]]-(Tabla3[[#This Row],[Precio]]*0.5%),Tabla3[[#This Row],[Precio]])))</f>
        <v>187.06</v>
      </c>
      <c r="I286" s="21" t="str">
        <f>HYPERLINK(CONCATENATE("http://www.mercadopublico.cl/TiendaFicha/Ficha?idProducto=",Tabla3[[#This Row],[ID]]))</f>
        <v>http://www.mercadopublico.cl/TiendaFicha/Ficha?idProducto=1315189</v>
      </c>
      <c r="J286" s="22" t="str">
        <f>HYPERLINK(Tabla3[[#This Row],[Link1]],"Link")</f>
        <v>Link</v>
      </c>
    </row>
    <row r="287" spans="1:10" ht="48" customHeight="1" x14ac:dyDescent="0.25">
      <c r="A287" s="18">
        <v>1315192</v>
      </c>
      <c r="B287" s="18" t="s">
        <v>166</v>
      </c>
      <c r="C287" s="18" t="s">
        <v>79</v>
      </c>
      <c r="D287" s="18" t="s">
        <v>603</v>
      </c>
      <c r="E287" s="19" t="s">
        <v>1068</v>
      </c>
      <c r="F287" s="20" t="s">
        <v>604</v>
      </c>
      <c r="G287" s="20">
        <v>188</v>
      </c>
      <c r="H287" s="20">
        <f>IF(Tabla3[[#This Row],[Precio]]&gt;=1001,Tabla3[[#This Row],[Precio]]-(Tabla3[[#This Row],[Precio]]*2.5%),IF(Tabla3[[#This Row],[Precio]]&gt;=251,Tabla3[[#This Row],[Precio]]-(Tabla3[[#This Row],[Precio]]*2%),IF(Tabla3[[#This Row],[Precio]]&gt;=50,Tabla3[[#This Row],[Precio]]-(Tabla3[[#This Row],[Precio]]*0.5%),Tabla3[[#This Row],[Precio]])))</f>
        <v>187.06</v>
      </c>
      <c r="I287" s="21" t="str">
        <f>HYPERLINK(CONCATENATE("http://www.mercadopublico.cl/TiendaFicha/Ficha?idProducto=",Tabla3[[#This Row],[ID]]))</f>
        <v>http://www.mercadopublico.cl/TiendaFicha/Ficha?idProducto=1315192</v>
      </c>
      <c r="J287" s="22" t="str">
        <f>HYPERLINK(Tabla3[[#This Row],[Link1]],"Link")</f>
        <v>Link</v>
      </c>
    </row>
    <row r="288" spans="1:10" ht="48" customHeight="1" x14ac:dyDescent="0.25">
      <c r="A288" s="18">
        <v>1315197</v>
      </c>
      <c r="B288" s="18" t="s">
        <v>166</v>
      </c>
      <c r="C288" s="18" t="s">
        <v>79</v>
      </c>
      <c r="D288" s="18" t="s">
        <v>601</v>
      </c>
      <c r="E288" s="19" t="s">
        <v>1069</v>
      </c>
      <c r="F288" s="20" t="s">
        <v>602</v>
      </c>
      <c r="G288" s="20">
        <v>188</v>
      </c>
      <c r="H288" s="20">
        <f>IF(Tabla3[[#This Row],[Precio]]&gt;=1001,Tabla3[[#This Row],[Precio]]-(Tabla3[[#This Row],[Precio]]*2.5%),IF(Tabla3[[#This Row],[Precio]]&gt;=251,Tabla3[[#This Row],[Precio]]-(Tabla3[[#This Row],[Precio]]*2%),IF(Tabla3[[#This Row],[Precio]]&gt;=50,Tabla3[[#This Row],[Precio]]-(Tabla3[[#This Row],[Precio]]*0.5%),Tabla3[[#This Row],[Precio]])))</f>
        <v>187.06</v>
      </c>
      <c r="I288" s="21" t="str">
        <f>HYPERLINK(CONCATENATE("http://www.mercadopublico.cl/TiendaFicha/Ficha?idProducto=",Tabla3[[#This Row],[ID]]))</f>
        <v>http://www.mercadopublico.cl/TiendaFicha/Ficha?idProducto=1315197</v>
      </c>
      <c r="J288" s="22" t="str">
        <f>HYPERLINK(Tabla3[[#This Row],[Link1]],"Link")</f>
        <v>Link</v>
      </c>
    </row>
    <row r="289" spans="1:10" ht="48" customHeight="1" x14ac:dyDescent="0.25">
      <c r="A289" s="18">
        <v>1291984</v>
      </c>
      <c r="B289" s="18" t="s">
        <v>166</v>
      </c>
      <c r="C289" s="18" t="s">
        <v>79</v>
      </c>
      <c r="D289" s="18" t="s">
        <v>1611</v>
      </c>
      <c r="E289" s="19" t="s">
        <v>1612</v>
      </c>
      <c r="F289" s="20" t="s">
        <v>1969</v>
      </c>
      <c r="G289" s="20">
        <v>168.56</v>
      </c>
      <c r="H289" s="20">
        <f>IF(Tabla3[[#This Row],[Precio]]&gt;=1001,Tabla3[[#This Row],[Precio]]-(Tabla3[[#This Row],[Precio]]*2.5%),IF(Tabla3[[#This Row],[Precio]]&gt;=251,Tabla3[[#This Row],[Precio]]-(Tabla3[[#This Row],[Precio]]*2%),IF(Tabla3[[#This Row],[Precio]]&gt;=50,Tabla3[[#This Row],[Precio]]-(Tabla3[[#This Row],[Precio]]*0.5%),Tabla3[[#This Row],[Precio]])))</f>
        <v>167.71719999999999</v>
      </c>
      <c r="I289" s="21" t="str">
        <f>HYPERLINK(CONCATENATE("http://www.mercadopublico.cl/TiendaFicha/Ficha?idProducto=",Tabla3[[#This Row],[ID]]))</f>
        <v>http://www.mercadopublico.cl/TiendaFicha/Ficha?idProducto=1291984</v>
      </c>
      <c r="J289" s="22" t="str">
        <f>HYPERLINK(Tabla3[[#This Row],[Link1]],"Link")</f>
        <v>Link</v>
      </c>
    </row>
    <row r="290" spans="1:10" ht="48" customHeight="1" x14ac:dyDescent="0.25">
      <c r="A290" s="18">
        <v>1291988</v>
      </c>
      <c r="B290" s="18" t="s">
        <v>166</v>
      </c>
      <c r="C290" s="18" t="s">
        <v>79</v>
      </c>
      <c r="D290" s="18" t="s">
        <v>573</v>
      </c>
      <c r="E290" s="19" t="s">
        <v>1070</v>
      </c>
      <c r="F290" s="20" t="s">
        <v>1461</v>
      </c>
      <c r="G290" s="20">
        <v>127.05</v>
      </c>
      <c r="H290" s="20">
        <f>IF(Tabla3[[#This Row],[Precio]]&gt;=1001,Tabla3[[#This Row],[Precio]]-(Tabla3[[#This Row],[Precio]]*2.5%),IF(Tabla3[[#This Row],[Precio]]&gt;=251,Tabla3[[#This Row],[Precio]]-(Tabla3[[#This Row],[Precio]]*2%),IF(Tabla3[[#This Row],[Precio]]&gt;=50,Tabla3[[#This Row],[Precio]]-(Tabla3[[#This Row],[Precio]]*0.5%),Tabla3[[#This Row],[Precio]])))</f>
        <v>126.41475</v>
      </c>
      <c r="I290" s="21" t="str">
        <f>HYPERLINK(CONCATENATE("http://www.mercadopublico.cl/TiendaFicha/Ficha?idProducto=",Tabla3[[#This Row],[ID]]))</f>
        <v>http://www.mercadopublico.cl/TiendaFicha/Ficha?idProducto=1291988</v>
      </c>
      <c r="J290" s="22" t="str">
        <f>HYPERLINK(Tabla3[[#This Row],[Link1]],"Link")</f>
        <v>Link</v>
      </c>
    </row>
    <row r="291" spans="1:10" ht="48" customHeight="1" x14ac:dyDescent="0.25">
      <c r="A291" s="18">
        <v>1283582</v>
      </c>
      <c r="B291" s="18" t="s">
        <v>166</v>
      </c>
      <c r="C291" s="18" t="s">
        <v>79</v>
      </c>
      <c r="D291" s="18" t="s">
        <v>639</v>
      </c>
      <c r="E291" s="19" t="s">
        <v>1071</v>
      </c>
      <c r="F291" s="20" t="s">
        <v>640</v>
      </c>
      <c r="G291" s="20">
        <v>53.64</v>
      </c>
      <c r="H291" s="20">
        <f>IF(Tabla3[[#This Row],[Precio]]&gt;=1001,Tabla3[[#This Row],[Precio]]-(Tabla3[[#This Row],[Precio]]*2.5%),IF(Tabla3[[#This Row],[Precio]]&gt;=251,Tabla3[[#This Row],[Precio]]-(Tabla3[[#This Row],[Precio]]*2%),IF(Tabla3[[#This Row],[Precio]]&gt;=50,Tabla3[[#This Row],[Precio]]-(Tabla3[[#This Row],[Precio]]*0.5%),Tabla3[[#This Row],[Precio]])))</f>
        <v>53.3718</v>
      </c>
      <c r="I291" s="21" t="str">
        <f>HYPERLINK(CONCATENATE("http://www.mercadopublico.cl/TiendaFicha/Ficha?idProducto=",Tabla3[[#This Row],[ID]]))</f>
        <v>http://www.mercadopublico.cl/TiendaFicha/Ficha?idProducto=1283582</v>
      </c>
      <c r="J291" s="22" t="str">
        <f>HYPERLINK(Tabla3[[#This Row],[Link1]],"Link")</f>
        <v>Link</v>
      </c>
    </row>
    <row r="292" spans="1:10" ht="48" customHeight="1" x14ac:dyDescent="0.25">
      <c r="A292" s="18">
        <v>1283584</v>
      </c>
      <c r="B292" s="18" t="s">
        <v>166</v>
      </c>
      <c r="C292" s="18" t="s">
        <v>79</v>
      </c>
      <c r="D292" s="18" t="s">
        <v>637</v>
      </c>
      <c r="E292" s="19" t="s">
        <v>1072</v>
      </c>
      <c r="F292" s="20" t="s">
        <v>638</v>
      </c>
      <c r="G292" s="20">
        <v>53.64</v>
      </c>
      <c r="H292" s="20">
        <f>IF(Tabla3[[#This Row],[Precio]]&gt;=1001,Tabla3[[#This Row],[Precio]]-(Tabla3[[#This Row],[Precio]]*2.5%),IF(Tabla3[[#This Row],[Precio]]&gt;=251,Tabla3[[#This Row],[Precio]]-(Tabla3[[#This Row],[Precio]]*2%),IF(Tabla3[[#This Row],[Precio]]&gt;=50,Tabla3[[#This Row],[Precio]]-(Tabla3[[#This Row],[Precio]]*0.5%),Tabla3[[#This Row],[Precio]])))</f>
        <v>53.3718</v>
      </c>
      <c r="I292" s="21" t="str">
        <f>HYPERLINK(CONCATENATE("http://www.mercadopublico.cl/TiendaFicha/Ficha?idProducto=",Tabla3[[#This Row],[ID]]))</f>
        <v>http://www.mercadopublico.cl/TiendaFicha/Ficha?idProducto=1283584</v>
      </c>
      <c r="J292" s="22" t="str">
        <f>HYPERLINK(Tabla3[[#This Row],[Link1]],"Link")</f>
        <v>Link</v>
      </c>
    </row>
    <row r="293" spans="1:10" ht="48" customHeight="1" x14ac:dyDescent="0.25">
      <c r="A293" s="18">
        <v>1283598</v>
      </c>
      <c r="B293" s="18" t="s">
        <v>166</v>
      </c>
      <c r="C293" s="18" t="s">
        <v>79</v>
      </c>
      <c r="D293" s="18" t="s">
        <v>1613</v>
      </c>
      <c r="E293" s="19" t="s">
        <v>1614</v>
      </c>
      <c r="F293" s="20" t="s">
        <v>1970</v>
      </c>
      <c r="G293" s="20">
        <v>34</v>
      </c>
      <c r="H293" s="20">
        <f>IF(Tabla3[[#This Row],[Precio]]&gt;=1001,Tabla3[[#This Row],[Precio]]-(Tabla3[[#This Row],[Precio]]*2.5%),IF(Tabla3[[#This Row],[Precio]]&gt;=251,Tabla3[[#This Row],[Precio]]-(Tabla3[[#This Row],[Precio]]*2%),IF(Tabla3[[#This Row],[Precio]]&gt;=50,Tabla3[[#This Row],[Precio]]-(Tabla3[[#This Row],[Precio]]*0.5%),Tabla3[[#This Row],[Precio]])))</f>
        <v>34</v>
      </c>
      <c r="I293" s="21" t="str">
        <f>HYPERLINK(CONCATENATE("http://www.mercadopublico.cl/TiendaFicha/Ficha?idProducto=",Tabla3[[#This Row],[ID]]))</f>
        <v>http://www.mercadopublico.cl/TiendaFicha/Ficha?idProducto=1283598</v>
      </c>
      <c r="J293" s="22" t="str">
        <f>HYPERLINK(Tabla3[[#This Row],[Link1]],"Link")</f>
        <v>Link</v>
      </c>
    </row>
    <row r="294" spans="1:10" ht="48" customHeight="1" x14ac:dyDescent="0.25">
      <c r="A294" s="18">
        <v>1256574</v>
      </c>
      <c r="B294" s="18" t="s">
        <v>166</v>
      </c>
      <c r="C294" s="18" t="s">
        <v>79</v>
      </c>
      <c r="D294" s="18" t="s">
        <v>629</v>
      </c>
      <c r="E294" s="19" t="s">
        <v>1053</v>
      </c>
      <c r="F294" s="20" t="s">
        <v>628</v>
      </c>
      <c r="G294" s="20">
        <v>152</v>
      </c>
      <c r="H294" s="20">
        <f>IF(Tabla3[[#This Row],[Precio]]&gt;=1001,Tabla3[[#This Row],[Precio]]-(Tabla3[[#This Row],[Precio]]*2.5%),IF(Tabla3[[#This Row],[Precio]]&gt;=251,Tabla3[[#This Row],[Precio]]-(Tabla3[[#This Row],[Precio]]*2%),IF(Tabla3[[#This Row],[Precio]]&gt;=50,Tabla3[[#This Row],[Precio]]-(Tabla3[[#This Row],[Precio]]*0.5%),Tabla3[[#This Row],[Precio]])))</f>
        <v>151.24</v>
      </c>
      <c r="I294" s="21" t="str">
        <f>HYPERLINK(CONCATENATE("http://www.mercadopublico.cl/TiendaFicha/Ficha?idProducto=",Tabla3[[#This Row],[ID]]))</f>
        <v>http://www.mercadopublico.cl/TiendaFicha/Ficha?idProducto=1256574</v>
      </c>
      <c r="J294" s="22" t="str">
        <f>HYPERLINK(Tabla3[[#This Row],[Link1]],"Link")</f>
        <v>Link</v>
      </c>
    </row>
    <row r="295" spans="1:10" ht="48" customHeight="1" x14ac:dyDescent="0.25">
      <c r="A295" s="18">
        <v>1256575</v>
      </c>
      <c r="B295" s="18" t="s">
        <v>166</v>
      </c>
      <c r="C295" s="18" t="s">
        <v>79</v>
      </c>
      <c r="D295" s="18" t="s">
        <v>623</v>
      </c>
      <c r="E295" s="19" t="s">
        <v>1054</v>
      </c>
      <c r="F295" s="20" t="s">
        <v>622</v>
      </c>
      <c r="G295" s="20">
        <v>152</v>
      </c>
      <c r="H295" s="20">
        <f>IF(Tabla3[[#This Row],[Precio]]&gt;=1001,Tabla3[[#This Row],[Precio]]-(Tabla3[[#This Row],[Precio]]*2.5%),IF(Tabla3[[#This Row],[Precio]]&gt;=251,Tabla3[[#This Row],[Precio]]-(Tabla3[[#This Row],[Precio]]*2%),IF(Tabla3[[#This Row],[Precio]]&gt;=50,Tabla3[[#This Row],[Precio]]-(Tabla3[[#This Row],[Precio]]*0.5%),Tabla3[[#This Row],[Precio]])))</f>
        <v>151.24</v>
      </c>
      <c r="I295" s="21" t="str">
        <f>HYPERLINK(CONCATENATE("http://www.mercadopublico.cl/TiendaFicha/Ficha?idProducto=",Tabla3[[#This Row],[ID]]))</f>
        <v>http://www.mercadopublico.cl/TiendaFicha/Ficha?idProducto=1256575</v>
      </c>
      <c r="J295" s="22" t="str">
        <f>HYPERLINK(Tabla3[[#This Row],[Link1]],"Link")</f>
        <v>Link</v>
      </c>
    </row>
    <row r="296" spans="1:10" ht="48" customHeight="1" x14ac:dyDescent="0.25">
      <c r="A296" s="18">
        <v>1256587</v>
      </c>
      <c r="B296" s="18" t="s">
        <v>166</v>
      </c>
      <c r="C296" s="18" t="s">
        <v>79</v>
      </c>
      <c r="D296" s="18" t="s">
        <v>626</v>
      </c>
      <c r="E296" s="19" t="s">
        <v>1055</v>
      </c>
      <c r="F296" s="20" t="s">
        <v>625</v>
      </c>
      <c r="G296" s="20">
        <v>152</v>
      </c>
      <c r="H296" s="20">
        <f>IF(Tabla3[[#This Row],[Precio]]&gt;=1001,Tabla3[[#This Row],[Precio]]-(Tabla3[[#This Row],[Precio]]*2.5%),IF(Tabla3[[#This Row],[Precio]]&gt;=251,Tabla3[[#This Row],[Precio]]-(Tabla3[[#This Row],[Precio]]*2%),IF(Tabla3[[#This Row],[Precio]]&gt;=50,Tabla3[[#This Row],[Precio]]-(Tabla3[[#This Row],[Precio]]*0.5%),Tabla3[[#This Row],[Precio]])))</f>
        <v>151.24</v>
      </c>
      <c r="I296" s="21" t="str">
        <f>HYPERLINK(CONCATENATE("http://www.mercadopublico.cl/TiendaFicha/Ficha?idProducto=",Tabla3[[#This Row],[ID]]))</f>
        <v>http://www.mercadopublico.cl/TiendaFicha/Ficha?idProducto=1256587</v>
      </c>
      <c r="J296" s="22" t="str">
        <f>HYPERLINK(Tabla3[[#This Row],[Link1]],"Link")</f>
        <v>Link</v>
      </c>
    </row>
    <row r="297" spans="1:10" ht="48" customHeight="1" x14ac:dyDescent="0.25">
      <c r="A297" s="18">
        <v>1256590</v>
      </c>
      <c r="B297" s="18" t="s">
        <v>166</v>
      </c>
      <c r="C297" s="18" t="s">
        <v>79</v>
      </c>
      <c r="D297" s="18" t="s">
        <v>632</v>
      </c>
      <c r="E297" s="19" t="s">
        <v>1056</v>
      </c>
      <c r="F297" s="20" t="s">
        <v>631</v>
      </c>
      <c r="G297" s="20">
        <v>152</v>
      </c>
      <c r="H297" s="20">
        <f>IF(Tabla3[[#This Row],[Precio]]&gt;=1001,Tabla3[[#This Row],[Precio]]-(Tabla3[[#This Row],[Precio]]*2.5%),IF(Tabla3[[#This Row],[Precio]]&gt;=251,Tabla3[[#This Row],[Precio]]-(Tabla3[[#This Row],[Precio]]*2%),IF(Tabla3[[#This Row],[Precio]]&gt;=50,Tabla3[[#This Row],[Precio]]-(Tabla3[[#This Row],[Precio]]*0.5%),Tabla3[[#This Row],[Precio]])))</f>
        <v>151.24</v>
      </c>
      <c r="I297" s="21" t="str">
        <f>HYPERLINK(CONCATENATE("http://www.mercadopublico.cl/TiendaFicha/Ficha?idProducto=",Tabla3[[#This Row],[ID]]))</f>
        <v>http://www.mercadopublico.cl/TiendaFicha/Ficha?idProducto=1256590</v>
      </c>
      <c r="J297" s="22" t="str">
        <f>HYPERLINK(Tabla3[[#This Row],[Link1]],"Link")</f>
        <v>Link</v>
      </c>
    </row>
    <row r="298" spans="1:10" ht="48" customHeight="1" x14ac:dyDescent="0.25">
      <c r="A298" s="18">
        <v>1255855</v>
      </c>
      <c r="B298" s="18" t="s">
        <v>166</v>
      </c>
      <c r="C298" s="18" t="s">
        <v>79</v>
      </c>
      <c r="D298" s="18" t="s">
        <v>627</v>
      </c>
      <c r="E298" s="19" t="s">
        <v>1058</v>
      </c>
      <c r="F298" s="20" t="s">
        <v>628</v>
      </c>
      <c r="G298" s="20">
        <v>171.76</v>
      </c>
      <c r="H298" s="20">
        <f>IF(Tabla3[[#This Row],[Precio]]&gt;=1001,Tabla3[[#This Row],[Precio]]-(Tabla3[[#This Row],[Precio]]*2.5%),IF(Tabla3[[#This Row],[Precio]]&gt;=251,Tabla3[[#This Row],[Precio]]-(Tabla3[[#This Row],[Precio]]*2%),IF(Tabla3[[#This Row],[Precio]]&gt;=50,Tabla3[[#This Row],[Precio]]-(Tabla3[[#This Row],[Precio]]*0.5%),Tabla3[[#This Row],[Precio]])))</f>
        <v>170.90119999999999</v>
      </c>
      <c r="I298" s="21" t="str">
        <f>HYPERLINK(CONCATENATE("http://www.mercadopublico.cl/TiendaFicha/Ficha?idProducto=",Tabla3[[#This Row],[ID]]))</f>
        <v>http://www.mercadopublico.cl/TiendaFicha/Ficha?idProducto=1255855</v>
      </c>
      <c r="J298" s="22" t="str">
        <f>HYPERLINK(Tabla3[[#This Row],[Link1]],"Link")</f>
        <v>Link</v>
      </c>
    </row>
    <row r="299" spans="1:10" ht="48" customHeight="1" x14ac:dyDescent="0.25">
      <c r="A299" s="18">
        <v>1255856</v>
      </c>
      <c r="B299" s="18" t="s">
        <v>166</v>
      </c>
      <c r="C299" s="18" t="s">
        <v>79</v>
      </c>
      <c r="D299" s="18" t="s">
        <v>621</v>
      </c>
      <c r="E299" s="19" t="s">
        <v>1059</v>
      </c>
      <c r="F299" s="20" t="s">
        <v>622</v>
      </c>
      <c r="G299" s="20">
        <v>171.76</v>
      </c>
      <c r="H299" s="20">
        <f>IF(Tabla3[[#This Row],[Precio]]&gt;=1001,Tabla3[[#This Row],[Precio]]-(Tabla3[[#This Row],[Precio]]*2.5%),IF(Tabla3[[#This Row],[Precio]]&gt;=251,Tabla3[[#This Row],[Precio]]-(Tabla3[[#This Row],[Precio]]*2%),IF(Tabla3[[#This Row],[Precio]]&gt;=50,Tabla3[[#This Row],[Precio]]-(Tabla3[[#This Row],[Precio]]*0.5%),Tabla3[[#This Row],[Precio]])))</f>
        <v>170.90119999999999</v>
      </c>
      <c r="I299" s="21" t="str">
        <f>HYPERLINK(CONCATENATE("http://www.mercadopublico.cl/TiendaFicha/Ficha?idProducto=",Tabla3[[#This Row],[ID]]))</f>
        <v>http://www.mercadopublico.cl/TiendaFicha/Ficha?idProducto=1255856</v>
      </c>
      <c r="J299" s="22" t="str">
        <f>HYPERLINK(Tabla3[[#This Row],[Link1]],"Link")</f>
        <v>Link</v>
      </c>
    </row>
    <row r="300" spans="1:10" ht="48" customHeight="1" x14ac:dyDescent="0.25">
      <c r="A300" s="18">
        <v>1255857</v>
      </c>
      <c r="B300" s="18" t="s">
        <v>166</v>
      </c>
      <c r="C300" s="18" t="s">
        <v>79</v>
      </c>
      <c r="D300" s="18" t="s">
        <v>633</v>
      </c>
      <c r="E300" s="19" t="s">
        <v>1060</v>
      </c>
      <c r="F300" s="20" t="s">
        <v>634</v>
      </c>
      <c r="G300" s="20">
        <v>171.76</v>
      </c>
      <c r="H300" s="20">
        <f>IF(Tabla3[[#This Row],[Precio]]&gt;=1001,Tabla3[[#This Row],[Precio]]-(Tabla3[[#This Row],[Precio]]*2.5%),IF(Tabla3[[#This Row],[Precio]]&gt;=251,Tabla3[[#This Row],[Precio]]-(Tabla3[[#This Row],[Precio]]*2%),IF(Tabla3[[#This Row],[Precio]]&gt;=50,Tabla3[[#This Row],[Precio]]-(Tabla3[[#This Row],[Precio]]*0.5%),Tabla3[[#This Row],[Precio]])))</f>
        <v>170.90119999999999</v>
      </c>
      <c r="I300" s="21" t="str">
        <f>HYPERLINK(CONCATENATE("http://www.mercadopublico.cl/TiendaFicha/Ficha?idProducto=",Tabla3[[#This Row],[ID]]))</f>
        <v>http://www.mercadopublico.cl/TiendaFicha/Ficha?idProducto=1255857</v>
      </c>
      <c r="J300" s="22" t="str">
        <f>HYPERLINK(Tabla3[[#This Row],[Link1]],"Link")</f>
        <v>Link</v>
      </c>
    </row>
    <row r="301" spans="1:10" ht="48" customHeight="1" x14ac:dyDescent="0.25">
      <c r="A301" s="18">
        <v>1255858</v>
      </c>
      <c r="B301" s="18" t="s">
        <v>166</v>
      </c>
      <c r="C301" s="18" t="s">
        <v>79</v>
      </c>
      <c r="D301" s="18" t="s">
        <v>624</v>
      </c>
      <c r="E301" s="19" t="s">
        <v>1061</v>
      </c>
      <c r="F301" s="20" t="s">
        <v>625</v>
      </c>
      <c r="G301" s="20">
        <v>182.35</v>
      </c>
      <c r="H301" s="20">
        <f>IF(Tabla3[[#This Row],[Precio]]&gt;=1001,Tabla3[[#This Row],[Precio]]-(Tabla3[[#This Row],[Precio]]*2.5%),IF(Tabla3[[#This Row],[Precio]]&gt;=251,Tabla3[[#This Row],[Precio]]-(Tabla3[[#This Row],[Precio]]*2%),IF(Tabla3[[#This Row],[Precio]]&gt;=50,Tabla3[[#This Row],[Precio]]-(Tabla3[[#This Row],[Precio]]*0.5%),Tabla3[[#This Row],[Precio]])))</f>
        <v>181.43824999999998</v>
      </c>
      <c r="I301" s="21" t="str">
        <f>HYPERLINK(CONCATENATE("http://www.mercadopublico.cl/TiendaFicha/Ficha?idProducto=",Tabla3[[#This Row],[ID]]))</f>
        <v>http://www.mercadopublico.cl/TiendaFicha/Ficha?idProducto=1255858</v>
      </c>
      <c r="J301" s="22" t="str">
        <f>HYPERLINK(Tabla3[[#This Row],[Link1]],"Link")</f>
        <v>Link</v>
      </c>
    </row>
    <row r="302" spans="1:10" ht="48" customHeight="1" x14ac:dyDescent="0.25">
      <c r="A302" s="18">
        <v>1255859</v>
      </c>
      <c r="B302" s="18" t="s">
        <v>166</v>
      </c>
      <c r="C302" s="18" t="s">
        <v>79</v>
      </c>
      <c r="D302" s="18" t="s">
        <v>630</v>
      </c>
      <c r="E302" s="19" t="s">
        <v>1062</v>
      </c>
      <c r="F302" s="20" t="s">
        <v>631</v>
      </c>
      <c r="G302" s="20">
        <v>171.76</v>
      </c>
      <c r="H302" s="20">
        <f>IF(Tabla3[[#This Row],[Precio]]&gt;=1001,Tabla3[[#This Row],[Precio]]-(Tabla3[[#This Row],[Precio]]*2.5%),IF(Tabla3[[#This Row],[Precio]]&gt;=251,Tabla3[[#This Row],[Precio]]-(Tabla3[[#This Row],[Precio]]*2%),IF(Tabla3[[#This Row],[Precio]]&gt;=50,Tabla3[[#This Row],[Precio]]-(Tabla3[[#This Row],[Precio]]*0.5%),Tabla3[[#This Row],[Precio]])))</f>
        <v>170.90119999999999</v>
      </c>
      <c r="I302" s="21" t="str">
        <f>HYPERLINK(CONCATENATE("http://www.mercadopublico.cl/TiendaFicha/Ficha?idProducto=",Tabla3[[#This Row],[ID]]))</f>
        <v>http://www.mercadopublico.cl/TiendaFicha/Ficha?idProducto=1255859</v>
      </c>
      <c r="J302" s="22" t="str">
        <f>HYPERLINK(Tabla3[[#This Row],[Link1]],"Link")</f>
        <v>Link</v>
      </c>
    </row>
    <row r="303" spans="1:10" ht="48" customHeight="1" x14ac:dyDescent="0.25">
      <c r="A303" s="18">
        <v>1255860</v>
      </c>
      <c r="B303" s="18" t="s">
        <v>166</v>
      </c>
      <c r="C303" s="18" t="s">
        <v>79</v>
      </c>
      <c r="D303" s="18" t="s">
        <v>619</v>
      </c>
      <c r="E303" s="19" t="s">
        <v>1063</v>
      </c>
      <c r="F303" s="20" t="s">
        <v>620</v>
      </c>
      <c r="G303" s="20">
        <v>171.76</v>
      </c>
      <c r="H303" s="20">
        <f>IF(Tabla3[[#This Row],[Precio]]&gt;=1001,Tabla3[[#This Row],[Precio]]-(Tabla3[[#This Row],[Precio]]*2.5%),IF(Tabla3[[#This Row],[Precio]]&gt;=251,Tabla3[[#This Row],[Precio]]-(Tabla3[[#This Row],[Precio]]*2%),IF(Tabla3[[#This Row],[Precio]]&gt;=50,Tabla3[[#This Row],[Precio]]-(Tabla3[[#This Row],[Precio]]*0.5%),Tabla3[[#This Row],[Precio]])))</f>
        <v>170.90119999999999</v>
      </c>
      <c r="I303" s="21" t="str">
        <f>HYPERLINK(CONCATENATE("http://www.mercadopublico.cl/TiendaFicha/Ficha?idProducto=",Tabla3[[#This Row],[ID]]))</f>
        <v>http://www.mercadopublico.cl/TiendaFicha/Ficha?idProducto=1255860</v>
      </c>
      <c r="J303" s="22" t="str">
        <f>HYPERLINK(Tabla3[[#This Row],[Link1]],"Link")</f>
        <v>Link</v>
      </c>
    </row>
    <row r="304" spans="1:10" ht="48" customHeight="1" x14ac:dyDescent="0.25">
      <c r="A304" s="18">
        <v>1361998</v>
      </c>
      <c r="B304" s="18" t="s">
        <v>166</v>
      </c>
      <c r="C304" s="18" t="s">
        <v>105</v>
      </c>
      <c r="D304" s="18" t="s">
        <v>770</v>
      </c>
      <c r="E304" s="19" t="s">
        <v>1240</v>
      </c>
      <c r="F304" s="20">
        <v>841721</v>
      </c>
      <c r="G304" s="20">
        <v>65</v>
      </c>
      <c r="H304" s="20">
        <f>IF(Tabla3[[#This Row],[Precio]]&gt;=1001,Tabla3[[#This Row],[Precio]]-(Tabla3[[#This Row],[Precio]]*2.5%),IF(Tabla3[[#This Row],[Precio]]&gt;=251,Tabla3[[#This Row],[Precio]]-(Tabla3[[#This Row],[Precio]]*2%),IF(Tabla3[[#This Row],[Precio]]&gt;=50,Tabla3[[#This Row],[Precio]]-(Tabla3[[#This Row],[Precio]]*0.5%),Tabla3[[#This Row],[Precio]])))</f>
        <v>64.674999999999997</v>
      </c>
      <c r="I304" s="21" t="str">
        <f>HYPERLINK(CONCATENATE("http://www.mercadopublico.cl/TiendaFicha/Ficha?idProducto=",Tabla3[[#This Row],[ID]]))</f>
        <v>http://www.mercadopublico.cl/TiendaFicha/Ficha?idProducto=1361998</v>
      </c>
      <c r="J304" s="22" t="str">
        <f>HYPERLINK(Tabla3[[#This Row],[Link1]],"Link")</f>
        <v>Link</v>
      </c>
    </row>
    <row r="305" spans="1:10" ht="48" customHeight="1" x14ac:dyDescent="0.25">
      <c r="A305" s="18">
        <v>1362002</v>
      </c>
      <c r="B305" s="18" t="s">
        <v>166</v>
      </c>
      <c r="C305" s="18" t="s">
        <v>105</v>
      </c>
      <c r="D305" s="18" t="s">
        <v>771</v>
      </c>
      <c r="E305" s="19" t="s">
        <v>1241</v>
      </c>
      <c r="F305" s="20">
        <v>841722</v>
      </c>
      <c r="G305" s="20">
        <v>65</v>
      </c>
      <c r="H305" s="20">
        <f>IF(Tabla3[[#This Row],[Precio]]&gt;=1001,Tabla3[[#This Row],[Precio]]-(Tabla3[[#This Row],[Precio]]*2.5%),IF(Tabla3[[#This Row],[Precio]]&gt;=251,Tabla3[[#This Row],[Precio]]-(Tabla3[[#This Row],[Precio]]*2%),IF(Tabla3[[#This Row],[Precio]]&gt;=50,Tabla3[[#This Row],[Precio]]-(Tabla3[[#This Row],[Precio]]*0.5%),Tabla3[[#This Row],[Precio]])))</f>
        <v>64.674999999999997</v>
      </c>
      <c r="I305" s="21" t="str">
        <f>HYPERLINK(CONCATENATE("http://www.mercadopublico.cl/TiendaFicha/Ficha?idProducto=",Tabla3[[#This Row],[ID]]))</f>
        <v>http://www.mercadopublico.cl/TiendaFicha/Ficha?idProducto=1362002</v>
      </c>
      <c r="J305" s="22" t="str">
        <f>HYPERLINK(Tabla3[[#This Row],[Link1]],"Link")</f>
        <v>Link</v>
      </c>
    </row>
    <row r="306" spans="1:10" ht="48" customHeight="1" x14ac:dyDescent="0.25">
      <c r="A306" s="18">
        <v>1362006</v>
      </c>
      <c r="B306" s="18" t="s">
        <v>166</v>
      </c>
      <c r="C306" s="18" t="s">
        <v>105</v>
      </c>
      <c r="D306" s="18" t="s">
        <v>768</v>
      </c>
      <c r="E306" s="19" t="s">
        <v>1242</v>
      </c>
      <c r="F306" s="20">
        <v>841720</v>
      </c>
      <c r="G306" s="20">
        <v>130</v>
      </c>
      <c r="H306" s="20">
        <f>IF(Tabla3[[#This Row],[Precio]]&gt;=1001,Tabla3[[#This Row],[Precio]]-(Tabla3[[#This Row],[Precio]]*2.5%),IF(Tabla3[[#This Row],[Precio]]&gt;=251,Tabla3[[#This Row],[Precio]]-(Tabla3[[#This Row],[Precio]]*2%),IF(Tabla3[[#This Row],[Precio]]&gt;=50,Tabla3[[#This Row],[Precio]]-(Tabla3[[#This Row],[Precio]]*0.5%),Tabla3[[#This Row],[Precio]])))</f>
        <v>129.35</v>
      </c>
      <c r="I306" s="21" t="str">
        <f>HYPERLINK(CONCATENATE("http://www.mercadopublico.cl/TiendaFicha/Ficha?idProducto=",Tabla3[[#This Row],[ID]]))</f>
        <v>http://www.mercadopublico.cl/TiendaFicha/Ficha?idProducto=1362006</v>
      </c>
      <c r="J306" s="22" t="str">
        <f>HYPERLINK(Tabla3[[#This Row],[Link1]],"Link")</f>
        <v>Link</v>
      </c>
    </row>
    <row r="307" spans="1:10" ht="48" customHeight="1" x14ac:dyDescent="0.25">
      <c r="A307" s="18">
        <v>1362017</v>
      </c>
      <c r="B307" s="18" t="s">
        <v>166</v>
      </c>
      <c r="C307" s="18" t="s">
        <v>105</v>
      </c>
      <c r="D307" s="18" t="s">
        <v>769</v>
      </c>
      <c r="E307" s="19" t="s">
        <v>1243</v>
      </c>
      <c r="F307" s="20">
        <v>841723</v>
      </c>
      <c r="G307" s="20">
        <v>65</v>
      </c>
      <c r="H307" s="20">
        <f>IF(Tabla3[[#This Row],[Precio]]&gt;=1001,Tabla3[[#This Row],[Precio]]-(Tabla3[[#This Row],[Precio]]*2.5%),IF(Tabla3[[#This Row],[Precio]]&gt;=251,Tabla3[[#This Row],[Precio]]-(Tabla3[[#This Row],[Precio]]*2%),IF(Tabla3[[#This Row],[Precio]]&gt;=50,Tabla3[[#This Row],[Precio]]-(Tabla3[[#This Row],[Precio]]*0.5%),Tabla3[[#This Row],[Precio]])))</f>
        <v>64.674999999999997</v>
      </c>
      <c r="I307" s="21" t="str">
        <f>HYPERLINK(CONCATENATE("http://www.mercadopublico.cl/TiendaFicha/Ficha?idProducto=",Tabla3[[#This Row],[ID]]))</f>
        <v>http://www.mercadopublico.cl/TiendaFicha/Ficha?idProducto=1362017</v>
      </c>
      <c r="J307" s="22" t="str">
        <f>HYPERLINK(Tabla3[[#This Row],[Link1]],"Link")</f>
        <v>Link</v>
      </c>
    </row>
    <row r="308" spans="1:10" ht="48" customHeight="1" x14ac:dyDescent="0.25">
      <c r="A308" s="18">
        <v>1011478</v>
      </c>
      <c r="B308" s="18" t="s">
        <v>166</v>
      </c>
      <c r="C308" s="18" t="s">
        <v>108</v>
      </c>
      <c r="D308" s="18" t="s">
        <v>1705</v>
      </c>
      <c r="E308" s="19" t="s">
        <v>1706</v>
      </c>
      <c r="F308" s="20" t="s">
        <v>1985</v>
      </c>
      <c r="G308" s="20">
        <v>130.55000000000001</v>
      </c>
      <c r="H308" s="20">
        <f>IF(Tabla3[[#This Row],[Precio]]&gt;=1001,Tabla3[[#This Row],[Precio]]-(Tabla3[[#This Row],[Precio]]*2.5%),IF(Tabla3[[#This Row],[Precio]]&gt;=251,Tabla3[[#This Row],[Precio]]-(Tabla3[[#This Row],[Precio]]*2%),IF(Tabla3[[#This Row],[Precio]]&gt;=50,Tabla3[[#This Row],[Precio]]-(Tabla3[[#This Row],[Precio]]*0.5%),Tabla3[[#This Row],[Precio]])))</f>
        <v>129.89725000000001</v>
      </c>
      <c r="I308" s="21" t="str">
        <f>HYPERLINK(CONCATENATE("http://www.mercadopublico.cl/TiendaFicha/Ficha?idProducto=",Tabla3[[#This Row],[ID]]))</f>
        <v>http://www.mercadopublico.cl/TiendaFicha/Ficha?idProducto=1011478</v>
      </c>
      <c r="J308" s="22" t="str">
        <f>HYPERLINK(Tabla3[[#This Row],[Link1]],"Link")</f>
        <v>Link</v>
      </c>
    </row>
    <row r="309" spans="1:10" ht="48" customHeight="1" x14ac:dyDescent="0.25">
      <c r="A309" s="18">
        <v>1011503</v>
      </c>
      <c r="B309" s="18" t="s">
        <v>166</v>
      </c>
      <c r="C309" s="18" t="s">
        <v>108</v>
      </c>
      <c r="D309" s="18" t="s">
        <v>781</v>
      </c>
      <c r="E309" s="19" t="s">
        <v>1227</v>
      </c>
      <c r="F309" s="20" t="s">
        <v>782</v>
      </c>
      <c r="G309" s="20">
        <v>103.76</v>
      </c>
      <c r="H309" s="20">
        <f>IF(Tabla3[[#This Row],[Precio]]&gt;=1001,Tabla3[[#This Row],[Precio]]-(Tabla3[[#This Row],[Precio]]*2.5%),IF(Tabla3[[#This Row],[Precio]]&gt;=251,Tabla3[[#This Row],[Precio]]-(Tabla3[[#This Row],[Precio]]*2%),IF(Tabla3[[#This Row],[Precio]]&gt;=50,Tabla3[[#This Row],[Precio]]-(Tabla3[[#This Row],[Precio]]*0.5%),Tabla3[[#This Row],[Precio]])))</f>
        <v>103.24120000000001</v>
      </c>
      <c r="I309" s="21" t="str">
        <f>HYPERLINK(CONCATENATE("http://www.mercadopublico.cl/TiendaFicha/Ficha?idProducto=",Tabla3[[#This Row],[ID]]))</f>
        <v>http://www.mercadopublico.cl/TiendaFicha/Ficha?idProducto=1011503</v>
      </c>
      <c r="J309" s="22" t="str">
        <f>HYPERLINK(Tabla3[[#This Row],[Link1]],"Link")</f>
        <v>Link</v>
      </c>
    </row>
    <row r="310" spans="1:10" ht="48" customHeight="1" x14ac:dyDescent="0.25">
      <c r="A310" s="18">
        <v>1011504</v>
      </c>
      <c r="B310" s="18" t="s">
        <v>166</v>
      </c>
      <c r="C310" s="18" t="s">
        <v>108</v>
      </c>
      <c r="D310" s="18" t="s">
        <v>1707</v>
      </c>
      <c r="E310" s="19" t="s">
        <v>1708</v>
      </c>
      <c r="F310" s="20" t="s">
        <v>1986</v>
      </c>
      <c r="G310" s="20">
        <v>125.25</v>
      </c>
      <c r="H310" s="20">
        <f>IF(Tabla3[[#This Row],[Precio]]&gt;=1001,Tabla3[[#This Row],[Precio]]-(Tabla3[[#This Row],[Precio]]*2.5%),IF(Tabla3[[#This Row],[Precio]]&gt;=251,Tabla3[[#This Row],[Precio]]-(Tabla3[[#This Row],[Precio]]*2%),IF(Tabla3[[#This Row],[Precio]]&gt;=50,Tabla3[[#This Row],[Precio]]-(Tabla3[[#This Row],[Precio]]*0.5%),Tabla3[[#This Row],[Precio]])))</f>
        <v>124.62375</v>
      </c>
      <c r="I310" s="21" t="str">
        <f>HYPERLINK(CONCATENATE("http://www.mercadopublico.cl/TiendaFicha/Ficha?idProducto=",Tabla3[[#This Row],[ID]]))</f>
        <v>http://www.mercadopublico.cl/TiendaFicha/Ficha?idProducto=1011504</v>
      </c>
      <c r="J310" s="22" t="str">
        <f>HYPERLINK(Tabla3[[#This Row],[Link1]],"Link")</f>
        <v>Link</v>
      </c>
    </row>
    <row r="311" spans="1:10" ht="48" customHeight="1" x14ac:dyDescent="0.25">
      <c r="A311" s="18">
        <v>1011505</v>
      </c>
      <c r="B311" s="18" t="s">
        <v>166</v>
      </c>
      <c r="C311" s="18" t="s">
        <v>108</v>
      </c>
      <c r="D311" s="18" t="s">
        <v>783</v>
      </c>
      <c r="E311" s="19" t="s">
        <v>1228</v>
      </c>
      <c r="F311" s="20" t="s">
        <v>784</v>
      </c>
      <c r="G311" s="20">
        <v>194.11</v>
      </c>
      <c r="H311" s="20">
        <f>IF(Tabla3[[#This Row],[Precio]]&gt;=1001,Tabla3[[#This Row],[Precio]]-(Tabla3[[#This Row],[Precio]]*2.5%),IF(Tabla3[[#This Row],[Precio]]&gt;=251,Tabla3[[#This Row],[Precio]]-(Tabla3[[#This Row],[Precio]]*2%),IF(Tabla3[[#This Row],[Precio]]&gt;=50,Tabla3[[#This Row],[Precio]]-(Tabla3[[#This Row],[Precio]]*0.5%),Tabla3[[#This Row],[Precio]])))</f>
        <v>193.13945000000001</v>
      </c>
      <c r="I311" s="21" t="str">
        <f>HYPERLINK(CONCATENATE("http://www.mercadopublico.cl/TiendaFicha/Ficha?idProducto=",Tabla3[[#This Row],[ID]]))</f>
        <v>http://www.mercadopublico.cl/TiendaFicha/Ficha?idProducto=1011505</v>
      </c>
      <c r="J311" s="22" t="str">
        <f>HYPERLINK(Tabla3[[#This Row],[Link1]],"Link")</f>
        <v>Link</v>
      </c>
    </row>
    <row r="312" spans="1:10" ht="48" customHeight="1" x14ac:dyDescent="0.25">
      <c r="A312" s="18">
        <v>1011507</v>
      </c>
      <c r="B312" s="18" t="s">
        <v>166</v>
      </c>
      <c r="C312" s="18" t="s">
        <v>108</v>
      </c>
      <c r="D312" s="18" t="s">
        <v>1709</v>
      </c>
      <c r="E312" s="19" t="s">
        <v>1710</v>
      </c>
      <c r="F312" s="20" t="s">
        <v>1987</v>
      </c>
      <c r="G312" s="20">
        <v>213</v>
      </c>
      <c r="H312" s="20">
        <f>IF(Tabla3[[#This Row],[Precio]]&gt;=1001,Tabla3[[#This Row],[Precio]]-(Tabla3[[#This Row],[Precio]]*2.5%),IF(Tabla3[[#This Row],[Precio]]&gt;=251,Tabla3[[#This Row],[Precio]]-(Tabla3[[#This Row],[Precio]]*2%),IF(Tabla3[[#This Row],[Precio]]&gt;=50,Tabla3[[#This Row],[Precio]]-(Tabla3[[#This Row],[Precio]]*0.5%),Tabla3[[#This Row],[Precio]])))</f>
        <v>211.935</v>
      </c>
      <c r="I312" s="21" t="str">
        <f>HYPERLINK(CONCATENATE("http://www.mercadopublico.cl/TiendaFicha/Ficha?idProducto=",Tabla3[[#This Row],[ID]]))</f>
        <v>http://www.mercadopublico.cl/TiendaFicha/Ficha?idProducto=1011507</v>
      </c>
      <c r="J312" s="22" t="str">
        <f>HYPERLINK(Tabla3[[#This Row],[Link1]],"Link")</f>
        <v>Link</v>
      </c>
    </row>
    <row r="313" spans="1:10" ht="48" customHeight="1" x14ac:dyDescent="0.25">
      <c r="A313" s="18">
        <v>1011517</v>
      </c>
      <c r="B313" s="18" t="s">
        <v>166</v>
      </c>
      <c r="C313" s="18" t="s">
        <v>108</v>
      </c>
      <c r="D313" s="18" t="s">
        <v>1711</v>
      </c>
      <c r="E313" s="19" t="s">
        <v>1712</v>
      </c>
      <c r="F313" s="20" t="s">
        <v>1988</v>
      </c>
      <c r="G313" s="20">
        <v>140</v>
      </c>
      <c r="H313" s="20">
        <f>IF(Tabla3[[#This Row],[Precio]]&gt;=1001,Tabla3[[#This Row],[Precio]]-(Tabla3[[#This Row],[Precio]]*2.5%),IF(Tabla3[[#This Row],[Precio]]&gt;=251,Tabla3[[#This Row],[Precio]]-(Tabla3[[#This Row],[Precio]]*2%),IF(Tabla3[[#This Row],[Precio]]&gt;=50,Tabla3[[#This Row],[Precio]]-(Tabla3[[#This Row],[Precio]]*0.5%),Tabla3[[#This Row],[Precio]])))</f>
        <v>139.30000000000001</v>
      </c>
      <c r="I313" s="21" t="str">
        <f>HYPERLINK(CONCATENATE("http://www.mercadopublico.cl/TiendaFicha/Ficha?idProducto=",Tabla3[[#This Row],[ID]]))</f>
        <v>http://www.mercadopublico.cl/TiendaFicha/Ficha?idProducto=1011517</v>
      </c>
      <c r="J313" s="22" t="str">
        <f>HYPERLINK(Tabla3[[#This Row],[Link1]],"Link")</f>
        <v>Link</v>
      </c>
    </row>
    <row r="314" spans="1:10" ht="48" customHeight="1" x14ac:dyDescent="0.25">
      <c r="A314" s="18">
        <v>1011522</v>
      </c>
      <c r="B314" s="18" t="s">
        <v>166</v>
      </c>
      <c r="C314" s="18" t="s">
        <v>108</v>
      </c>
      <c r="D314" s="18" t="s">
        <v>785</v>
      </c>
      <c r="E314" s="19" t="s">
        <v>1229</v>
      </c>
      <c r="F314" s="20" t="s">
        <v>786</v>
      </c>
      <c r="G314" s="20">
        <v>219</v>
      </c>
      <c r="H314" s="20">
        <f>IF(Tabla3[[#This Row],[Precio]]&gt;=1001,Tabla3[[#This Row],[Precio]]-(Tabla3[[#This Row],[Precio]]*2.5%),IF(Tabla3[[#This Row],[Precio]]&gt;=251,Tabla3[[#This Row],[Precio]]-(Tabla3[[#This Row],[Precio]]*2%),IF(Tabla3[[#This Row],[Precio]]&gt;=50,Tabla3[[#This Row],[Precio]]-(Tabla3[[#This Row],[Precio]]*0.5%),Tabla3[[#This Row],[Precio]])))</f>
        <v>217.905</v>
      </c>
      <c r="I314" s="21" t="str">
        <f>HYPERLINK(CONCATENATE("http://www.mercadopublico.cl/TiendaFicha/Ficha?idProducto=",Tabla3[[#This Row],[ID]]))</f>
        <v>http://www.mercadopublico.cl/TiendaFicha/Ficha?idProducto=1011522</v>
      </c>
      <c r="J314" s="22" t="str">
        <f>HYPERLINK(Tabla3[[#This Row],[Link1]],"Link")</f>
        <v>Link</v>
      </c>
    </row>
    <row r="315" spans="1:10" ht="48" customHeight="1" x14ac:dyDescent="0.25">
      <c r="A315" s="18">
        <v>1011523</v>
      </c>
      <c r="B315" s="18" t="s">
        <v>166</v>
      </c>
      <c r="C315" s="18" t="s">
        <v>108</v>
      </c>
      <c r="D315" s="18" t="s">
        <v>1713</v>
      </c>
      <c r="E315" s="19" t="s">
        <v>1714</v>
      </c>
      <c r="F315" s="20" t="s">
        <v>1989</v>
      </c>
      <c r="G315" s="20">
        <v>194</v>
      </c>
      <c r="H315" s="20">
        <f>IF(Tabla3[[#This Row],[Precio]]&gt;=1001,Tabla3[[#This Row],[Precio]]-(Tabla3[[#This Row],[Precio]]*2.5%),IF(Tabla3[[#This Row],[Precio]]&gt;=251,Tabla3[[#This Row],[Precio]]-(Tabla3[[#This Row],[Precio]]*2%),IF(Tabla3[[#This Row],[Precio]]&gt;=50,Tabla3[[#This Row],[Precio]]-(Tabla3[[#This Row],[Precio]]*0.5%),Tabla3[[#This Row],[Precio]])))</f>
        <v>193.03</v>
      </c>
      <c r="I315" s="21" t="str">
        <f>HYPERLINK(CONCATENATE("http://www.mercadopublico.cl/TiendaFicha/Ficha?idProducto=",Tabla3[[#This Row],[ID]]))</f>
        <v>http://www.mercadopublico.cl/TiendaFicha/Ficha?idProducto=1011523</v>
      </c>
      <c r="J315" s="22" t="str">
        <f>HYPERLINK(Tabla3[[#This Row],[Link1]],"Link")</f>
        <v>Link</v>
      </c>
    </row>
    <row r="316" spans="1:10" ht="48" customHeight="1" x14ac:dyDescent="0.25">
      <c r="A316" s="18">
        <v>1011524</v>
      </c>
      <c r="B316" s="18" t="s">
        <v>166</v>
      </c>
      <c r="C316" s="18" t="s">
        <v>108</v>
      </c>
      <c r="D316" s="18" t="s">
        <v>1715</v>
      </c>
      <c r="E316" s="19" t="s">
        <v>1716</v>
      </c>
      <c r="F316" s="20" t="s">
        <v>1990</v>
      </c>
      <c r="G316" s="20">
        <v>190</v>
      </c>
      <c r="H316" s="20">
        <f>IF(Tabla3[[#This Row],[Precio]]&gt;=1001,Tabla3[[#This Row],[Precio]]-(Tabla3[[#This Row],[Precio]]*2.5%),IF(Tabla3[[#This Row],[Precio]]&gt;=251,Tabla3[[#This Row],[Precio]]-(Tabla3[[#This Row],[Precio]]*2%),IF(Tabla3[[#This Row],[Precio]]&gt;=50,Tabla3[[#This Row],[Precio]]-(Tabla3[[#This Row],[Precio]]*0.5%),Tabla3[[#This Row],[Precio]])))</f>
        <v>189.05</v>
      </c>
      <c r="I316" s="21" t="str">
        <f>HYPERLINK(CONCATENATE("http://www.mercadopublico.cl/TiendaFicha/Ficha?idProducto=",Tabla3[[#This Row],[ID]]))</f>
        <v>http://www.mercadopublico.cl/TiendaFicha/Ficha?idProducto=1011524</v>
      </c>
      <c r="J316" s="22" t="str">
        <f>HYPERLINK(Tabla3[[#This Row],[Link1]],"Link")</f>
        <v>Link</v>
      </c>
    </row>
    <row r="317" spans="1:10" ht="48" customHeight="1" x14ac:dyDescent="0.25">
      <c r="A317" s="18">
        <v>1011525</v>
      </c>
      <c r="B317" s="18" t="s">
        <v>166</v>
      </c>
      <c r="C317" s="18" t="s">
        <v>108</v>
      </c>
      <c r="D317" s="18" t="s">
        <v>1717</v>
      </c>
      <c r="E317" s="19" t="s">
        <v>1718</v>
      </c>
      <c r="F317" s="20" t="s">
        <v>1991</v>
      </c>
      <c r="G317" s="20">
        <v>190</v>
      </c>
      <c r="H317" s="20">
        <f>IF(Tabla3[[#This Row],[Precio]]&gt;=1001,Tabla3[[#This Row],[Precio]]-(Tabla3[[#This Row],[Precio]]*2.5%),IF(Tabla3[[#This Row],[Precio]]&gt;=251,Tabla3[[#This Row],[Precio]]-(Tabla3[[#This Row],[Precio]]*2%),IF(Tabla3[[#This Row],[Precio]]&gt;=50,Tabla3[[#This Row],[Precio]]-(Tabla3[[#This Row],[Precio]]*0.5%),Tabla3[[#This Row],[Precio]])))</f>
        <v>189.05</v>
      </c>
      <c r="I317" s="21" t="str">
        <f>HYPERLINK(CONCATENATE("http://www.mercadopublico.cl/TiendaFicha/Ficha?idProducto=",Tabla3[[#This Row],[ID]]))</f>
        <v>http://www.mercadopublico.cl/TiendaFicha/Ficha?idProducto=1011525</v>
      </c>
      <c r="J317" s="22" t="str">
        <f>HYPERLINK(Tabla3[[#This Row],[Link1]],"Link")</f>
        <v>Link</v>
      </c>
    </row>
    <row r="318" spans="1:10" ht="48" customHeight="1" x14ac:dyDescent="0.25">
      <c r="A318" s="18">
        <v>1011529</v>
      </c>
      <c r="B318" s="18" t="s">
        <v>166</v>
      </c>
      <c r="C318" s="18" t="s">
        <v>108</v>
      </c>
      <c r="D318" s="18" t="s">
        <v>787</v>
      </c>
      <c r="E318" s="19" t="s">
        <v>1230</v>
      </c>
      <c r="F318" s="20" t="s">
        <v>788</v>
      </c>
      <c r="G318" s="20">
        <v>177.52</v>
      </c>
      <c r="H318" s="20">
        <f>IF(Tabla3[[#This Row],[Precio]]&gt;=1001,Tabla3[[#This Row],[Precio]]-(Tabla3[[#This Row],[Precio]]*2.5%),IF(Tabla3[[#This Row],[Precio]]&gt;=251,Tabla3[[#This Row],[Precio]]-(Tabla3[[#This Row],[Precio]]*2%),IF(Tabla3[[#This Row],[Precio]]&gt;=50,Tabla3[[#This Row],[Precio]]-(Tabla3[[#This Row],[Precio]]*0.5%),Tabla3[[#This Row],[Precio]])))</f>
        <v>176.63240000000002</v>
      </c>
      <c r="I318" s="21" t="str">
        <f>HYPERLINK(CONCATENATE("http://www.mercadopublico.cl/TiendaFicha/Ficha?idProducto=",Tabla3[[#This Row],[ID]]))</f>
        <v>http://www.mercadopublico.cl/TiendaFicha/Ficha?idProducto=1011529</v>
      </c>
      <c r="J318" s="22" t="str">
        <f>HYPERLINK(Tabla3[[#This Row],[Link1]],"Link")</f>
        <v>Link</v>
      </c>
    </row>
    <row r="319" spans="1:10" ht="48" customHeight="1" x14ac:dyDescent="0.25">
      <c r="A319" s="18">
        <v>1011531</v>
      </c>
      <c r="B319" s="18" t="s">
        <v>166</v>
      </c>
      <c r="C319" s="18" t="s">
        <v>108</v>
      </c>
      <c r="D319" s="18" t="s">
        <v>789</v>
      </c>
      <c r="E319" s="19" t="s">
        <v>1231</v>
      </c>
      <c r="F319" s="20" t="s">
        <v>790</v>
      </c>
      <c r="G319" s="20">
        <v>104.7</v>
      </c>
      <c r="H319" s="20">
        <f>IF(Tabla3[[#This Row],[Precio]]&gt;=1001,Tabla3[[#This Row],[Precio]]-(Tabla3[[#This Row],[Precio]]*2.5%),IF(Tabla3[[#This Row],[Precio]]&gt;=251,Tabla3[[#This Row],[Precio]]-(Tabla3[[#This Row],[Precio]]*2%),IF(Tabla3[[#This Row],[Precio]]&gt;=50,Tabla3[[#This Row],[Precio]]-(Tabla3[[#This Row],[Precio]]*0.5%),Tabla3[[#This Row],[Precio]])))</f>
        <v>104.1765</v>
      </c>
      <c r="I319" s="21" t="str">
        <f>HYPERLINK(CONCATENATE("http://www.mercadopublico.cl/TiendaFicha/Ficha?idProducto=",Tabla3[[#This Row],[ID]]))</f>
        <v>http://www.mercadopublico.cl/TiendaFicha/Ficha?idProducto=1011531</v>
      </c>
      <c r="J319" s="22" t="str">
        <f>HYPERLINK(Tabla3[[#This Row],[Link1]],"Link")</f>
        <v>Link</v>
      </c>
    </row>
    <row r="320" spans="1:10" ht="48" customHeight="1" x14ac:dyDescent="0.25">
      <c r="A320" s="18">
        <v>1011533</v>
      </c>
      <c r="B320" s="18" t="s">
        <v>166</v>
      </c>
      <c r="C320" s="18" t="s">
        <v>108</v>
      </c>
      <c r="D320" s="18" t="s">
        <v>1719</v>
      </c>
      <c r="E320" s="19" t="s">
        <v>1720</v>
      </c>
      <c r="F320" s="20" t="s">
        <v>1992</v>
      </c>
      <c r="G320" s="20">
        <v>160.03</v>
      </c>
      <c r="H320" s="20">
        <f>IF(Tabla3[[#This Row],[Precio]]&gt;=1001,Tabla3[[#This Row],[Precio]]-(Tabla3[[#This Row],[Precio]]*2.5%),IF(Tabla3[[#This Row],[Precio]]&gt;=251,Tabla3[[#This Row],[Precio]]-(Tabla3[[#This Row],[Precio]]*2%),IF(Tabla3[[#This Row],[Precio]]&gt;=50,Tabla3[[#This Row],[Precio]]-(Tabla3[[#This Row],[Precio]]*0.5%),Tabla3[[#This Row],[Precio]])))</f>
        <v>159.22985</v>
      </c>
      <c r="I320" s="21" t="str">
        <f>HYPERLINK(CONCATENATE("http://www.mercadopublico.cl/TiendaFicha/Ficha?idProducto=",Tabla3[[#This Row],[ID]]))</f>
        <v>http://www.mercadopublico.cl/TiendaFicha/Ficha?idProducto=1011533</v>
      </c>
      <c r="J320" s="22" t="str">
        <f>HYPERLINK(Tabla3[[#This Row],[Link1]],"Link")</f>
        <v>Link</v>
      </c>
    </row>
    <row r="321" spans="1:10" ht="48" customHeight="1" x14ac:dyDescent="0.25">
      <c r="A321" s="18">
        <v>1011534</v>
      </c>
      <c r="B321" s="18" t="s">
        <v>166</v>
      </c>
      <c r="C321" s="18" t="s">
        <v>108</v>
      </c>
      <c r="D321" s="18" t="s">
        <v>1721</v>
      </c>
      <c r="E321" s="19" t="s">
        <v>1722</v>
      </c>
      <c r="F321" s="20" t="s">
        <v>1992</v>
      </c>
      <c r="G321" s="20">
        <v>161.18</v>
      </c>
      <c r="H321" s="20">
        <f>IF(Tabla3[[#This Row],[Precio]]&gt;=1001,Tabla3[[#This Row],[Precio]]-(Tabla3[[#This Row],[Precio]]*2.5%),IF(Tabla3[[#This Row],[Precio]]&gt;=251,Tabla3[[#This Row],[Precio]]-(Tabla3[[#This Row],[Precio]]*2%),IF(Tabla3[[#This Row],[Precio]]&gt;=50,Tabla3[[#This Row],[Precio]]-(Tabla3[[#This Row],[Precio]]*0.5%),Tabla3[[#This Row],[Precio]])))</f>
        <v>160.3741</v>
      </c>
      <c r="I321" s="21" t="str">
        <f>HYPERLINK(CONCATENATE("http://www.mercadopublico.cl/TiendaFicha/Ficha?idProducto=",Tabla3[[#This Row],[ID]]))</f>
        <v>http://www.mercadopublico.cl/TiendaFicha/Ficha?idProducto=1011534</v>
      </c>
      <c r="J321" s="22" t="str">
        <f>HYPERLINK(Tabla3[[#This Row],[Link1]],"Link")</f>
        <v>Link</v>
      </c>
    </row>
    <row r="322" spans="1:10" ht="48" customHeight="1" x14ac:dyDescent="0.25">
      <c r="A322" s="18">
        <v>1011535</v>
      </c>
      <c r="B322" s="18" t="s">
        <v>166</v>
      </c>
      <c r="C322" s="18" t="s">
        <v>108</v>
      </c>
      <c r="D322" s="18" t="s">
        <v>1723</v>
      </c>
      <c r="E322" s="19" t="s">
        <v>1724</v>
      </c>
      <c r="F322" s="20" t="s">
        <v>1993</v>
      </c>
      <c r="G322" s="20">
        <v>159.19999999999999</v>
      </c>
      <c r="H322" s="20">
        <f>IF(Tabla3[[#This Row],[Precio]]&gt;=1001,Tabla3[[#This Row],[Precio]]-(Tabla3[[#This Row],[Precio]]*2.5%),IF(Tabla3[[#This Row],[Precio]]&gt;=251,Tabla3[[#This Row],[Precio]]-(Tabla3[[#This Row],[Precio]]*2%),IF(Tabla3[[#This Row],[Precio]]&gt;=50,Tabla3[[#This Row],[Precio]]-(Tabla3[[#This Row],[Precio]]*0.5%),Tabla3[[#This Row],[Precio]])))</f>
        <v>158.404</v>
      </c>
      <c r="I322" s="21" t="str">
        <f>HYPERLINK(CONCATENATE("http://www.mercadopublico.cl/TiendaFicha/Ficha?idProducto=",Tabla3[[#This Row],[ID]]))</f>
        <v>http://www.mercadopublico.cl/TiendaFicha/Ficha?idProducto=1011535</v>
      </c>
      <c r="J322" s="22" t="str">
        <f>HYPERLINK(Tabla3[[#This Row],[Link1]],"Link")</f>
        <v>Link</v>
      </c>
    </row>
    <row r="323" spans="1:10" ht="48" customHeight="1" x14ac:dyDescent="0.25">
      <c r="A323" s="18">
        <v>1011536</v>
      </c>
      <c r="B323" s="18" t="s">
        <v>166</v>
      </c>
      <c r="C323" s="18" t="s">
        <v>108</v>
      </c>
      <c r="D323" s="18" t="s">
        <v>1725</v>
      </c>
      <c r="E323" s="19" t="s">
        <v>1726</v>
      </c>
      <c r="F323" s="20" t="s">
        <v>1994</v>
      </c>
      <c r="G323" s="20">
        <v>165</v>
      </c>
      <c r="H323" s="20">
        <f>IF(Tabla3[[#This Row],[Precio]]&gt;=1001,Tabla3[[#This Row],[Precio]]-(Tabla3[[#This Row],[Precio]]*2.5%),IF(Tabla3[[#This Row],[Precio]]&gt;=251,Tabla3[[#This Row],[Precio]]-(Tabla3[[#This Row],[Precio]]*2%),IF(Tabla3[[#This Row],[Precio]]&gt;=50,Tabla3[[#This Row],[Precio]]-(Tabla3[[#This Row],[Precio]]*0.5%),Tabla3[[#This Row],[Precio]])))</f>
        <v>164.17500000000001</v>
      </c>
      <c r="I323" s="21" t="str">
        <f>HYPERLINK(CONCATENATE("http://www.mercadopublico.cl/TiendaFicha/Ficha?idProducto=",Tabla3[[#This Row],[ID]]))</f>
        <v>http://www.mercadopublico.cl/TiendaFicha/Ficha?idProducto=1011536</v>
      </c>
      <c r="J323" s="22" t="str">
        <f>HYPERLINK(Tabla3[[#This Row],[Link1]],"Link")</f>
        <v>Link</v>
      </c>
    </row>
    <row r="324" spans="1:10" ht="48" customHeight="1" x14ac:dyDescent="0.25">
      <c r="A324" s="18">
        <v>1011537</v>
      </c>
      <c r="B324" s="18" t="s">
        <v>166</v>
      </c>
      <c r="C324" s="18" t="s">
        <v>108</v>
      </c>
      <c r="D324" s="18" t="s">
        <v>791</v>
      </c>
      <c r="E324" s="19" t="s">
        <v>1232</v>
      </c>
      <c r="F324" s="20" t="s">
        <v>792</v>
      </c>
      <c r="G324" s="20">
        <v>137.63999999999999</v>
      </c>
      <c r="H324" s="20">
        <f>IF(Tabla3[[#This Row],[Precio]]&gt;=1001,Tabla3[[#This Row],[Precio]]-(Tabla3[[#This Row],[Precio]]*2.5%),IF(Tabla3[[#This Row],[Precio]]&gt;=251,Tabla3[[#This Row],[Precio]]-(Tabla3[[#This Row],[Precio]]*2%),IF(Tabla3[[#This Row],[Precio]]&gt;=50,Tabla3[[#This Row],[Precio]]-(Tabla3[[#This Row],[Precio]]*0.5%),Tabla3[[#This Row],[Precio]])))</f>
        <v>136.95179999999999</v>
      </c>
      <c r="I324" s="21" t="str">
        <f>HYPERLINK(CONCATENATE("http://www.mercadopublico.cl/TiendaFicha/Ficha?idProducto=",Tabla3[[#This Row],[ID]]))</f>
        <v>http://www.mercadopublico.cl/TiendaFicha/Ficha?idProducto=1011537</v>
      </c>
      <c r="J324" s="22" t="str">
        <f>HYPERLINK(Tabla3[[#This Row],[Link1]],"Link")</f>
        <v>Link</v>
      </c>
    </row>
    <row r="325" spans="1:10" ht="48" customHeight="1" x14ac:dyDescent="0.25">
      <c r="A325" s="18">
        <v>1011539</v>
      </c>
      <c r="B325" s="18" t="s">
        <v>166</v>
      </c>
      <c r="C325" s="18" t="s">
        <v>108</v>
      </c>
      <c r="D325" s="18" t="s">
        <v>793</v>
      </c>
      <c r="E325" s="19" t="s">
        <v>1233</v>
      </c>
      <c r="F325" s="20" t="s">
        <v>794</v>
      </c>
      <c r="G325" s="20">
        <v>164.7</v>
      </c>
      <c r="H325" s="20">
        <f>IF(Tabla3[[#This Row],[Precio]]&gt;=1001,Tabla3[[#This Row],[Precio]]-(Tabla3[[#This Row],[Precio]]*2.5%),IF(Tabla3[[#This Row],[Precio]]&gt;=251,Tabla3[[#This Row],[Precio]]-(Tabla3[[#This Row],[Precio]]*2%),IF(Tabla3[[#This Row],[Precio]]&gt;=50,Tabla3[[#This Row],[Precio]]-(Tabla3[[#This Row],[Precio]]*0.5%),Tabla3[[#This Row],[Precio]])))</f>
        <v>163.87649999999999</v>
      </c>
      <c r="I325" s="21" t="str">
        <f>HYPERLINK(CONCATENATE("http://www.mercadopublico.cl/TiendaFicha/Ficha?idProducto=",Tabla3[[#This Row],[ID]]))</f>
        <v>http://www.mercadopublico.cl/TiendaFicha/Ficha?idProducto=1011539</v>
      </c>
      <c r="J325" s="22" t="str">
        <f>HYPERLINK(Tabla3[[#This Row],[Link1]],"Link")</f>
        <v>Link</v>
      </c>
    </row>
    <row r="326" spans="1:10" ht="48" customHeight="1" x14ac:dyDescent="0.25">
      <c r="A326" s="18">
        <v>1011546</v>
      </c>
      <c r="B326" s="18" t="s">
        <v>166</v>
      </c>
      <c r="C326" s="18" t="s">
        <v>108</v>
      </c>
      <c r="D326" s="18" t="s">
        <v>795</v>
      </c>
      <c r="E326" s="19" t="s">
        <v>1234</v>
      </c>
      <c r="F326" s="20" t="s">
        <v>796</v>
      </c>
      <c r="G326" s="20">
        <v>174.11</v>
      </c>
      <c r="H326" s="20">
        <f>IF(Tabla3[[#This Row],[Precio]]&gt;=1001,Tabla3[[#This Row],[Precio]]-(Tabla3[[#This Row],[Precio]]*2.5%),IF(Tabla3[[#This Row],[Precio]]&gt;=251,Tabla3[[#This Row],[Precio]]-(Tabla3[[#This Row],[Precio]]*2%),IF(Tabla3[[#This Row],[Precio]]&gt;=50,Tabla3[[#This Row],[Precio]]-(Tabla3[[#This Row],[Precio]]*0.5%),Tabla3[[#This Row],[Precio]])))</f>
        <v>173.23945000000001</v>
      </c>
      <c r="I326" s="21" t="str">
        <f>HYPERLINK(CONCATENATE("http://www.mercadopublico.cl/TiendaFicha/Ficha?idProducto=",Tabla3[[#This Row],[ID]]))</f>
        <v>http://www.mercadopublico.cl/TiendaFicha/Ficha?idProducto=1011546</v>
      </c>
      <c r="J326" s="22" t="str">
        <f>HYPERLINK(Tabla3[[#This Row],[Link1]],"Link")</f>
        <v>Link</v>
      </c>
    </row>
    <row r="327" spans="1:10" ht="48" customHeight="1" x14ac:dyDescent="0.25">
      <c r="A327" s="18">
        <v>1011547</v>
      </c>
      <c r="B327" s="18" t="s">
        <v>166</v>
      </c>
      <c r="C327" s="18" t="s">
        <v>108</v>
      </c>
      <c r="D327" s="18" t="s">
        <v>797</v>
      </c>
      <c r="E327" s="19" t="s">
        <v>1235</v>
      </c>
      <c r="F327" s="20" t="s">
        <v>798</v>
      </c>
      <c r="G327" s="20">
        <v>108.58</v>
      </c>
      <c r="H327" s="20">
        <f>IF(Tabla3[[#This Row],[Precio]]&gt;=1001,Tabla3[[#This Row],[Precio]]-(Tabla3[[#This Row],[Precio]]*2.5%),IF(Tabla3[[#This Row],[Precio]]&gt;=251,Tabla3[[#This Row],[Precio]]-(Tabla3[[#This Row],[Precio]]*2%),IF(Tabla3[[#This Row],[Precio]]&gt;=50,Tabla3[[#This Row],[Precio]]-(Tabla3[[#This Row],[Precio]]*0.5%),Tabla3[[#This Row],[Precio]])))</f>
        <v>108.0371</v>
      </c>
      <c r="I327" s="21" t="str">
        <f>HYPERLINK(CONCATENATE("http://www.mercadopublico.cl/TiendaFicha/Ficha?idProducto=",Tabla3[[#This Row],[ID]]))</f>
        <v>http://www.mercadopublico.cl/TiendaFicha/Ficha?idProducto=1011547</v>
      </c>
      <c r="J327" s="22" t="str">
        <f>HYPERLINK(Tabla3[[#This Row],[Link1]],"Link")</f>
        <v>Link</v>
      </c>
    </row>
    <row r="328" spans="1:10" ht="48" customHeight="1" x14ac:dyDescent="0.25">
      <c r="A328" s="18">
        <v>1011548</v>
      </c>
      <c r="B328" s="18" t="s">
        <v>166</v>
      </c>
      <c r="C328" s="18" t="s">
        <v>108</v>
      </c>
      <c r="D328" s="18" t="s">
        <v>799</v>
      </c>
      <c r="E328" s="19" t="s">
        <v>1236</v>
      </c>
      <c r="F328" s="20" t="s">
        <v>800</v>
      </c>
      <c r="G328" s="20">
        <v>258.82</v>
      </c>
      <c r="H328" s="20">
        <f>IF(Tabla3[[#This Row],[Precio]]&gt;=1001,Tabla3[[#This Row],[Precio]]-(Tabla3[[#This Row],[Precio]]*2.5%),IF(Tabla3[[#This Row],[Precio]]&gt;=251,Tabla3[[#This Row],[Precio]]-(Tabla3[[#This Row],[Precio]]*2%),IF(Tabla3[[#This Row],[Precio]]&gt;=50,Tabla3[[#This Row],[Precio]]-(Tabla3[[#This Row],[Precio]]*0.5%),Tabla3[[#This Row],[Precio]])))</f>
        <v>253.64359999999999</v>
      </c>
      <c r="I328" s="21" t="str">
        <f>HYPERLINK(CONCATENATE("http://www.mercadopublico.cl/TiendaFicha/Ficha?idProducto=",Tabla3[[#This Row],[ID]]))</f>
        <v>http://www.mercadopublico.cl/TiendaFicha/Ficha?idProducto=1011548</v>
      </c>
      <c r="J328" s="22" t="str">
        <f>HYPERLINK(Tabla3[[#This Row],[Link1]],"Link")</f>
        <v>Link</v>
      </c>
    </row>
    <row r="329" spans="1:10" ht="48" customHeight="1" x14ac:dyDescent="0.25">
      <c r="A329" s="18">
        <v>1011549</v>
      </c>
      <c r="B329" s="18" t="s">
        <v>166</v>
      </c>
      <c r="C329" s="18" t="s">
        <v>108</v>
      </c>
      <c r="D329" s="18" t="s">
        <v>801</v>
      </c>
      <c r="E329" s="19" t="s">
        <v>1237</v>
      </c>
      <c r="F329" s="20" t="s">
        <v>802</v>
      </c>
      <c r="G329" s="20">
        <v>246.23</v>
      </c>
      <c r="H329" s="20">
        <f>IF(Tabla3[[#This Row],[Precio]]&gt;=1001,Tabla3[[#This Row],[Precio]]-(Tabla3[[#This Row],[Precio]]*2.5%),IF(Tabla3[[#This Row],[Precio]]&gt;=251,Tabla3[[#This Row],[Precio]]-(Tabla3[[#This Row],[Precio]]*2%),IF(Tabla3[[#This Row],[Precio]]&gt;=50,Tabla3[[#This Row],[Precio]]-(Tabla3[[#This Row],[Precio]]*0.5%),Tabla3[[#This Row],[Precio]])))</f>
        <v>244.99884999999998</v>
      </c>
      <c r="I329" s="21" t="str">
        <f>HYPERLINK(CONCATENATE("http://www.mercadopublico.cl/TiendaFicha/Ficha?idProducto=",Tabla3[[#This Row],[ID]]))</f>
        <v>http://www.mercadopublico.cl/TiendaFicha/Ficha?idProducto=1011549</v>
      </c>
      <c r="J329" s="22" t="str">
        <f>HYPERLINK(Tabla3[[#This Row],[Link1]],"Link")</f>
        <v>Link</v>
      </c>
    </row>
    <row r="330" spans="1:10" ht="48" customHeight="1" x14ac:dyDescent="0.25">
      <c r="A330" s="18">
        <v>1011551</v>
      </c>
      <c r="B330" s="18" t="s">
        <v>166</v>
      </c>
      <c r="C330" s="18" t="s">
        <v>108</v>
      </c>
      <c r="D330" s="18" t="s">
        <v>803</v>
      </c>
      <c r="E330" s="19" t="s">
        <v>1238</v>
      </c>
      <c r="F330" s="20" t="s">
        <v>804</v>
      </c>
      <c r="G330" s="20">
        <v>289</v>
      </c>
      <c r="H330" s="20">
        <f>IF(Tabla3[[#This Row],[Precio]]&gt;=1001,Tabla3[[#This Row],[Precio]]-(Tabla3[[#This Row],[Precio]]*2.5%),IF(Tabla3[[#This Row],[Precio]]&gt;=251,Tabla3[[#This Row],[Precio]]-(Tabla3[[#This Row],[Precio]]*2%),IF(Tabla3[[#This Row],[Precio]]&gt;=50,Tabla3[[#This Row],[Precio]]-(Tabla3[[#This Row],[Precio]]*0.5%),Tabla3[[#This Row],[Precio]])))</f>
        <v>283.22000000000003</v>
      </c>
      <c r="I330" s="21" t="str">
        <f>HYPERLINK(CONCATENATE("http://www.mercadopublico.cl/TiendaFicha/Ficha?idProducto=",Tabla3[[#This Row],[ID]]))</f>
        <v>http://www.mercadopublico.cl/TiendaFicha/Ficha?idProducto=1011551</v>
      </c>
      <c r="J330" s="22" t="str">
        <f>HYPERLINK(Tabla3[[#This Row],[Link1]],"Link")</f>
        <v>Link</v>
      </c>
    </row>
    <row r="331" spans="1:10" ht="48" customHeight="1" x14ac:dyDescent="0.25">
      <c r="A331" s="18">
        <v>1179494</v>
      </c>
      <c r="B331" s="18" t="s">
        <v>181</v>
      </c>
      <c r="C331" s="18" t="s">
        <v>11</v>
      </c>
      <c r="D331" s="18" t="s">
        <v>1727</v>
      </c>
      <c r="E331" s="19" t="s">
        <v>1728</v>
      </c>
      <c r="F331" s="20" t="s">
        <v>1995</v>
      </c>
      <c r="G331" s="20">
        <v>21.17</v>
      </c>
      <c r="H331" s="20">
        <f>IF(Tabla3[[#This Row],[Precio]]&gt;=1001,Tabla3[[#This Row],[Precio]]-(Tabla3[[#This Row],[Precio]]*2.5%),IF(Tabla3[[#This Row],[Precio]]&gt;=251,Tabla3[[#This Row],[Precio]]-(Tabla3[[#This Row],[Precio]]*2%),IF(Tabla3[[#This Row],[Precio]]&gt;=50,Tabla3[[#This Row],[Precio]]-(Tabla3[[#This Row],[Precio]]*0.5%),Tabla3[[#This Row],[Precio]])))</f>
        <v>21.17</v>
      </c>
      <c r="I331" s="21" t="str">
        <f>HYPERLINK(CONCATENATE("http://www.mercadopublico.cl/TiendaFicha/Ficha?idProducto=",Tabla3[[#This Row],[ID]]))</f>
        <v>http://www.mercadopublico.cl/TiendaFicha/Ficha?idProducto=1179494</v>
      </c>
      <c r="J331" s="22" t="str">
        <f>HYPERLINK(Tabla3[[#This Row],[Link1]],"Link")</f>
        <v>Link</v>
      </c>
    </row>
    <row r="332" spans="1:10" ht="48" customHeight="1" x14ac:dyDescent="0.25">
      <c r="A332" s="18">
        <v>1011569</v>
      </c>
      <c r="B332" s="18" t="s">
        <v>181</v>
      </c>
      <c r="C332" s="18" t="s">
        <v>11</v>
      </c>
      <c r="D332" s="18" t="s">
        <v>182</v>
      </c>
      <c r="E332" s="19" t="s">
        <v>1250</v>
      </c>
      <c r="F332" s="20" t="s">
        <v>183</v>
      </c>
      <c r="G332" s="20">
        <v>17</v>
      </c>
      <c r="H332" s="20">
        <f>IF(Tabla3[[#This Row],[Precio]]&gt;=1001,Tabla3[[#This Row],[Precio]]-(Tabla3[[#This Row],[Precio]]*2.5%),IF(Tabla3[[#This Row],[Precio]]&gt;=251,Tabla3[[#This Row],[Precio]]-(Tabla3[[#This Row],[Precio]]*2%),IF(Tabla3[[#This Row],[Precio]]&gt;=50,Tabla3[[#This Row],[Precio]]-(Tabla3[[#This Row],[Precio]]*0.5%),Tabla3[[#This Row],[Precio]])))</f>
        <v>17</v>
      </c>
      <c r="I332" s="21" t="str">
        <f>HYPERLINK(CONCATENATE("http://www.mercadopublico.cl/TiendaFicha/Ficha?idProducto=",Tabla3[[#This Row],[ID]]))</f>
        <v>http://www.mercadopublico.cl/TiendaFicha/Ficha?idProducto=1011569</v>
      </c>
      <c r="J332" s="22" t="str">
        <f>HYPERLINK(Tabla3[[#This Row],[Link1]],"Link")</f>
        <v>Link</v>
      </c>
    </row>
    <row r="333" spans="1:10" ht="48" customHeight="1" x14ac:dyDescent="0.25">
      <c r="A333" s="18">
        <v>1011590</v>
      </c>
      <c r="B333" s="18" t="s">
        <v>181</v>
      </c>
      <c r="C333" s="18" t="s">
        <v>11</v>
      </c>
      <c r="D333" s="18" t="s">
        <v>2133</v>
      </c>
      <c r="E333" s="19" t="s">
        <v>2134</v>
      </c>
      <c r="F333" s="20" t="s">
        <v>2135</v>
      </c>
      <c r="G333" s="20">
        <v>19.96</v>
      </c>
      <c r="H333" s="20">
        <f>IF(Tabla3[[#This Row],[Precio]]&gt;=1001,Tabla3[[#This Row],[Precio]]-(Tabla3[[#This Row],[Precio]]*2.5%),IF(Tabla3[[#This Row],[Precio]]&gt;=251,Tabla3[[#This Row],[Precio]]-(Tabla3[[#This Row],[Precio]]*2%),IF(Tabla3[[#This Row],[Precio]]&gt;=50,Tabla3[[#This Row],[Precio]]-(Tabla3[[#This Row],[Precio]]*0.5%),Tabla3[[#This Row],[Precio]])))</f>
        <v>19.96</v>
      </c>
      <c r="I333" s="21" t="str">
        <f>HYPERLINK(CONCATENATE("http://www.mercadopublico.cl/TiendaFicha/Ficha?idProducto=",Tabla3[[#This Row],[ID]]))</f>
        <v>http://www.mercadopublico.cl/TiendaFicha/Ficha?idProducto=1011590</v>
      </c>
      <c r="J333" s="22" t="str">
        <f>HYPERLINK(Tabla3[[#This Row],[Link1]],"Link")</f>
        <v>Link</v>
      </c>
    </row>
    <row r="334" spans="1:10" ht="48" customHeight="1" x14ac:dyDescent="0.25">
      <c r="A334" s="18">
        <v>1011599</v>
      </c>
      <c r="B334" s="18" t="s">
        <v>181</v>
      </c>
      <c r="C334" s="18" t="s">
        <v>11</v>
      </c>
      <c r="D334" s="18" t="s">
        <v>184</v>
      </c>
      <c r="E334" s="19" t="s">
        <v>1251</v>
      </c>
      <c r="F334" s="20" t="s">
        <v>185</v>
      </c>
      <c r="G334" s="20">
        <v>16.47</v>
      </c>
      <c r="H334" s="20">
        <f>IF(Tabla3[[#This Row],[Precio]]&gt;=1001,Tabla3[[#This Row],[Precio]]-(Tabla3[[#This Row],[Precio]]*2.5%),IF(Tabla3[[#This Row],[Precio]]&gt;=251,Tabla3[[#This Row],[Precio]]-(Tabla3[[#This Row],[Precio]]*2%),IF(Tabla3[[#This Row],[Precio]]&gt;=50,Tabla3[[#This Row],[Precio]]-(Tabla3[[#This Row],[Precio]]*0.5%),Tabla3[[#This Row],[Precio]])))</f>
        <v>16.47</v>
      </c>
      <c r="I334" s="21" t="str">
        <f>HYPERLINK(CONCATENATE("http://www.mercadopublico.cl/TiendaFicha/Ficha?idProducto=",Tabla3[[#This Row],[ID]]))</f>
        <v>http://www.mercadopublico.cl/TiendaFicha/Ficha?idProducto=1011599</v>
      </c>
      <c r="J334" s="22" t="str">
        <f>HYPERLINK(Tabla3[[#This Row],[Link1]],"Link")</f>
        <v>Link</v>
      </c>
    </row>
    <row r="335" spans="1:10" ht="48" customHeight="1" x14ac:dyDescent="0.25">
      <c r="A335" s="18">
        <v>1011600</v>
      </c>
      <c r="B335" s="18" t="s">
        <v>181</v>
      </c>
      <c r="C335" s="18" t="s">
        <v>11</v>
      </c>
      <c r="D335" s="18" t="s">
        <v>186</v>
      </c>
      <c r="E335" s="19" t="s">
        <v>1252</v>
      </c>
      <c r="F335" s="20" t="s">
        <v>187</v>
      </c>
      <c r="G335" s="20">
        <v>20</v>
      </c>
      <c r="H335" s="20">
        <f>IF(Tabla3[[#This Row],[Precio]]&gt;=1001,Tabla3[[#This Row],[Precio]]-(Tabla3[[#This Row],[Precio]]*2.5%),IF(Tabla3[[#This Row],[Precio]]&gt;=251,Tabla3[[#This Row],[Precio]]-(Tabla3[[#This Row],[Precio]]*2%),IF(Tabla3[[#This Row],[Precio]]&gt;=50,Tabla3[[#This Row],[Precio]]-(Tabla3[[#This Row],[Precio]]*0.5%),Tabla3[[#This Row],[Precio]])))</f>
        <v>20</v>
      </c>
      <c r="I335" s="21" t="str">
        <f>HYPERLINK(CONCATENATE("http://www.mercadopublico.cl/TiendaFicha/Ficha?idProducto=",Tabla3[[#This Row],[ID]]))</f>
        <v>http://www.mercadopublico.cl/TiendaFicha/Ficha?idProducto=1011600</v>
      </c>
      <c r="J335" s="22" t="str">
        <f>HYPERLINK(Tabla3[[#This Row],[Link1]],"Link")</f>
        <v>Link</v>
      </c>
    </row>
    <row r="336" spans="1:10" ht="48" customHeight="1" x14ac:dyDescent="0.25">
      <c r="A336" s="18">
        <v>1011604</v>
      </c>
      <c r="B336" s="18" t="s">
        <v>181</v>
      </c>
      <c r="C336" s="18" t="s">
        <v>11</v>
      </c>
      <c r="D336" s="18" t="s">
        <v>188</v>
      </c>
      <c r="E336" s="19" t="s">
        <v>1253</v>
      </c>
      <c r="F336" s="20" t="s">
        <v>189</v>
      </c>
      <c r="G336" s="20">
        <v>20</v>
      </c>
      <c r="H336" s="20">
        <f>IF(Tabla3[[#This Row],[Precio]]&gt;=1001,Tabla3[[#This Row],[Precio]]-(Tabla3[[#This Row],[Precio]]*2.5%),IF(Tabla3[[#This Row],[Precio]]&gt;=251,Tabla3[[#This Row],[Precio]]-(Tabla3[[#This Row],[Precio]]*2%),IF(Tabla3[[#This Row],[Precio]]&gt;=50,Tabla3[[#This Row],[Precio]]-(Tabla3[[#This Row],[Precio]]*0.5%),Tabla3[[#This Row],[Precio]])))</f>
        <v>20</v>
      </c>
      <c r="I336" s="21" t="str">
        <f>HYPERLINK(CONCATENATE("http://www.mercadopublico.cl/TiendaFicha/Ficha?idProducto=",Tabla3[[#This Row],[ID]]))</f>
        <v>http://www.mercadopublico.cl/TiendaFicha/Ficha?idProducto=1011604</v>
      </c>
      <c r="J336" s="22" t="str">
        <f>HYPERLINK(Tabla3[[#This Row],[Link1]],"Link")</f>
        <v>Link</v>
      </c>
    </row>
    <row r="337" spans="1:10" ht="48" customHeight="1" x14ac:dyDescent="0.25">
      <c r="A337" s="18">
        <v>1011605</v>
      </c>
      <c r="B337" s="18" t="s">
        <v>181</v>
      </c>
      <c r="C337" s="18" t="s">
        <v>11</v>
      </c>
      <c r="D337" s="18" t="s">
        <v>190</v>
      </c>
      <c r="E337" s="19" t="s">
        <v>1254</v>
      </c>
      <c r="F337" s="20" t="s">
        <v>191</v>
      </c>
      <c r="G337" s="20">
        <v>20.77</v>
      </c>
      <c r="H337" s="20">
        <f>IF(Tabla3[[#This Row],[Precio]]&gt;=1001,Tabla3[[#This Row],[Precio]]-(Tabla3[[#This Row],[Precio]]*2.5%),IF(Tabla3[[#This Row],[Precio]]&gt;=251,Tabla3[[#This Row],[Precio]]-(Tabla3[[#This Row],[Precio]]*2%),IF(Tabla3[[#This Row],[Precio]]&gt;=50,Tabla3[[#This Row],[Precio]]-(Tabla3[[#This Row],[Precio]]*0.5%),Tabla3[[#This Row],[Precio]])))</f>
        <v>20.77</v>
      </c>
      <c r="I337" s="21" t="str">
        <f>HYPERLINK(CONCATENATE("http://www.mercadopublico.cl/TiendaFicha/Ficha?idProducto=",Tabla3[[#This Row],[ID]]))</f>
        <v>http://www.mercadopublico.cl/TiendaFicha/Ficha?idProducto=1011605</v>
      </c>
      <c r="J337" s="22" t="str">
        <f>HYPERLINK(Tabla3[[#This Row],[Link1]],"Link")</f>
        <v>Link</v>
      </c>
    </row>
    <row r="338" spans="1:10" ht="48" customHeight="1" x14ac:dyDescent="0.25">
      <c r="A338" s="18">
        <v>1011606</v>
      </c>
      <c r="B338" s="18" t="s">
        <v>181</v>
      </c>
      <c r="C338" s="18" t="s">
        <v>11</v>
      </c>
      <c r="D338" s="18" t="s">
        <v>192</v>
      </c>
      <c r="E338" s="19" t="s">
        <v>1255</v>
      </c>
      <c r="F338" s="20" t="s">
        <v>193</v>
      </c>
      <c r="G338" s="20">
        <v>22.35</v>
      </c>
      <c r="H338" s="20">
        <f>IF(Tabla3[[#This Row],[Precio]]&gt;=1001,Tabla3[[#This Row],[Precio]]-(Tabla3[[#This Row],[Precio]]*2.5%),IF(Tabla3[[#This Row],[Precio]]&gt;=251,Tabla3[[#This Row],[Precio]]-(Tabla3[[#This Row],[Precio]]*2%),IF(Tabla3[[#This Row],[Precio]]&gt;=50,Tabla3[[#This Row],[Precio]]-(Tabla3[[#This Row],[Precio]]*0.5%),Tabla3[[#This Row],[Precio]])))</f>
        <v>22.35</v>
      </c>
      <c r="I338" s="21" t="str">
        <f>HYPERLINK(CONCATENATE("http://www.mercadopublico.cl/TiendaFicha/Ficha?idProducto=",Tabla3[[#This Row],[ID]]))</f>
        <v>http://www.mercadopublico.cl/TiendaFicha/Ficha?idProducto=1011606</v>
      </c>
      <c r="J338" s="22" t="str">
        <f>HYPERLINK(Tabla3[[#This Row],[Link1]],"Link")</f>
        <v>Link</v>
      </c>
    </row>
    <row r="339" spans="1:10" ht="48" customHeight="1" x14ac:dyDescent="0.25">
      <c r="A339" s="18">
        <v>1011607</v>
      </c>
      <c r="B339" s="18" t="s">
        <v>181</v>
      </c>
      <c r="C339" s="18" t="s">
        <v>11</v>
      </c>
      <c r="D339" s="18" t="s">
        <v>194</v>
      </c>
      <c r="E339" s="19" t="s">
        <v>1256</v>
      </c>
      <c r="F339" s="20" t="s">
        <v>195</v>
      </c>
      <c r="G339" s="20">
        <v>24</v>
      </c>
      <c r="H339" s="20">
        <f>IF(Tabla3[[#This Row],[Precio]]&gt;=1001,Tabla3[[#This Row],[Precio]]-(Tabla3[[#This Row],[Precio]]*2.5%),IF(Tabla3[[#This Row],[Precio]]&gt;=251,Tabla3[[#This Row],[Precio]]-(Tabla3[[#This Row],[Precio]]*2%),IF(Tabla3[[#This Row],[Precio]]&gt;=50,Tabla3[[#This Row],[Precio]]-(Tabla3[[#This Row],[Precio]]*0.5%),Tabla3[[#This Row],[Precio]])))</f>
        <v>24</v>
      </c>
      <c r="I339" s="21" t="str">
        <f>HYPERLINK(CONCATENATE("http://www.mercadopublico.cl/TiendaFicha/Ficha?idProducto=",Tabla3[[#This Row],[ID]]))</f>
        <v>http://www.mercadopublico.cl/TiendaFicha/Ficha?idProducto=1011607</v>
      </c>
      <c r="J339" s="22" t="str">
        <f>HYPERLINK(Tabla3[[#This Row],[Link1]],"Link")</f>
        <v>Link</v>
      </c>
    </row>
    <row r="340" spans="1:10" ht="48" customHeight="1" x14ac:dyDescent="0.25">
      <c r="A340" s="18">
        <v>1125831</v>
      </c>
      <c r="B340" s="18" t="s">
        <v>181</v>
      </c>
      <c r="C340" s="18" t="s">
        <v>56</v>
      </c>
      <c r="D340" s="18" t="s">
        <v>548</v>
      </c>
      <c r="E340" s="19" t="s">
        <v>1258</v>
      </c>
      <c r="F340" s="20" t="s">
        <v>549</v>
      </c>
      <c r="G340" s="20">
        <v>1.7</v>
      </c>
      <c r="H340" s="20">
        <f>IF(Tabla3[[#This Row],[Precio]]&gt;=1001,Tabla3[[#This Row],[Precio]]-(Tabla3[[#This Row],[Precio]]*2.5%),IF(Tabla3[[#This Row],[Precio]]&gt;=251,Tabla3[[#This Row],[Precio]]-(Tabla3[[#This Row],[Precio]]*2%),IF(Tabla3[[#This Row],[Precio]]&gt;=50,Tabla3[[#This Row],[Precio]]-(Tabla3[[#This Row],[Precio]]*0.5%),Tabla3[[#This Row],[Precio]])))</f>
        <v>1.7</v>
      </c>
      <c r="I340" s="21" t="str">
        <f>HYPERLINK(CONCATENATE("http://www.mercadopublico.cl/TiendaFicha/Ficha?idProducto=",Tabla3[[#This Row],[ID]]))</f>
        <v>http://www.mercadopublico.cl/TiendaFicha/Ficha?idProducto=1125831</v>
      </c>
      <c r="J340" s="22" t="str">
        <f>HYPERLINK(Tabla3[[#This Row],[Link1]],"Link")</f>
        <v>Link</v>
      </c>
    </row>
    <row r="341" spans="1:10" ht="48" customHeight="1" x14ac:dyDescent="0.25">
      <c r="A341" s="18">
        <v>1271163</v>
      </c>
      <c r="B341" s="18" t="s">
        <v>181</v>
      </c>
      <c r="C341" s="18" t="s">
        <v>56</v>
      </c>
      <c r="D341" s="18" t="s">
        <v>544</v>
      </c>
      <c r="E341" s="19" t="s">
        <v>1257</v>
      </c>
      <c r="F341" s="20" t="s">
        <v>545</v>
      </c>
      <c r="G341" s="20">
        <v>2.1</v>
      </c>
      <c r="H341" s="20">
        <f>IF(Tabla3[[#This Row],[Precio]]&gt;=1001,Tabla3[[#This Row],[Precio]]-(Tabla3[[#This Row],[Precio]]*2.5%),IF(Tabla3[[#This Row],[Precio]]&gt;=251,Tabla3[[#This Row],[Precio]]-(Tabla3[[#This Row],[Precio]]*2%),IF(Tabla3[[#This Row],[Precio]]&gt;=50,Tabla3[[#This Row],[Precio]]-(Tabla3[[#This Row],[Precio]]*0.5%),Tabla3[[#This Row],[Precio]])))</f>
        <v>2.1</v>
      </c>
      <c r="I341" s="21" t="str">
        <f>HYPERLINK(CONCATENATE("http://www.mercadopublico.cl/TiendaFicha/Ficha?idProducto=",Tabla3[[#This Row],[ID]]))</f>
        <v>http://www.mercadopublico.cl/TiendaFicha/Ficha?idProducto=1271163</v>
      </c>
      <c r="J341" s="22" t="str">
        <f>HYPERLINK(Tabla3[[#This Row],[Link1]],"Link")</f>
        <v>Link</v>
      </c>
    </row>
    <row r="342" spans="1:10" ht="48" customHeight="1" x14ac:dyDescent="0.25">
      <c r="A342" s="18">
        <v>1180439</v>
      </c>
      <c r="B342" s="18" t="s">
        <v>181</v>
      </c>
      <c r="C342" s="18" t="s">
        <v>56</v>
      </c>
      <c r="D342" s="18" t="s">
        <v>546</v>
      </c>
      <c r="E342" s="19" t="s">
        <v>1259</v>
      </c>
      <c r="F342" s="20" t="s">
        <v>547</v>
      </c>
      <c r="G342" s="20">
        <v>2</v>
      </c>
      <c r="H342" s="20">
        <f>IF(Tabla3[[#This Row],[Precio]]&gt;=1001,Tabla3[[#This Row],[Precio]]-(Tabla3[[#This Row],[Precio]]*2.5%),IF(Tabla3[[#This Row],[Precio]]&gt;=251,Tabla3[[#This Row],[Precio]]-(Tabla3[[#This Row],[Precio]]*2%),IF(Tabla3[[#This Row],[Precio]]&gt;=50,Tabla3[[#This Row],[Precio]]-(Tabla3[[#This Row],[Precio]]*0.5%),Tabla3[[#This Row],[Precio]])))</f>
        <v>2</v>
      </c>
      <c r="I342" s="21" t="str">
        <f>HYPERLINK(CONCATENATE("http://www.mercadopublico.cl/TiendaFicha/Ficha?idProducto=",Tabla3[[#This Row],[ID]]))</f>
        <v>http://www.mercadopublico.cl/TiendaFicha/Ficha?idProducto=1180439</v>
      </c>
      <c r="J342" s="22" t="str">
        <f>HYPERLINK(Tabla3[[#This Row],[Link1]],"Link")</f>
        <v>Link</v>
      </c>
    </row>
    <row r="343" spans="1:10" ht="48" customHeight="1" x14ac:dyDescent="0.25">
      <c r="A343" s="18">
        <v>1342416</v>
      </c>
      <c r="B343" s="18" t="s">
        <v>181</v>
      </c>
      <c r="C343" s="18" t="s">
        <v>113</v>
      </c>
      <c r="D343" s="18" t="s">
        <v>952</v>
      </c>
      <c r="E343" s="19" t="s">
        <v>1244</v>
      </c>
      <c r="F343" s="20" t="s">
        <v>953</v>
      </c>
      <c r="G343" s="20">
        <v>14</v>
      </c>
      <c r="H343" s="20">
        <f>IF(Tabla3[[#This Row],[Precio]]&gt;=1001,Tabla3[[#This Row],[Precio]]-(Tabla3[[#This Row],[Precio]]*2.5%),IF(Tabla3[[#This Row],[Precio]]&gt;=251,Tabla3[[#This Row],[Precio]]-(Tabla3[[#This Row],[Precio]]*2%),IF(Tabla3[[#This Row],[Precio]]&gt;=50,Tabla3[[#This Row],[Precio]]-(Tabla3[[#This Row],[Precio]]*0.5%),Tabla3[[#This Row],[Precio]])))</f>
        <v>14</v>
      </c>
      <c r="I343" s="21" t="str">
        <f>HYPERLINK(CONCATENATE("http://www.mercadopublico.cl/TiendaFicha/Ficha?idProducto=",Tabla3[[#This Row],[ID]]))</f>
        <v>http://www.mercadopublico.cl/TiendaFicha/Ficha?idProducto=1342416</v>
      </c>
      <c r="J343" s="22" t="str">
        <f>HYPERLINK(Tabla3[[#This Row],[Link1]],"Link")</f>
        <v>Link</v>
      </c>
    </row>
    <row r="344" spans="1:10" ht="48" customHeight="1" x14ac:dyDescent="0.25">
      <c r="A344" s="18">
        <v>1352446</v>
      </c>
      <c r="B344" s="18" t="s">
        <v>181</v>
      </c>
      <c r="C344" s="18" t="s">
        <v>113</v>
      </c>
      <c r="D344" s="18" t="s">
        <v>954</v>
      </c>
      <c r="E344" s="19" t="s">
        <v>1245</v>
      </c>
      <c r="F344" s="20" t="s">
        <v>955</v>
      </c>
      <c r="G344" s="20">
        <v>18</v>
      </c>
      <c r="H344" s="20">
        <f>IF(Tabla3[[#This Row],[Precio]]&gt;=1001,Tabla3[[#This Row],[Precio]]-(Tabla3[[#This Row],[Precio]]*2.5%),IF(Tabla3[[#This Row],[Precio]]&gt;=251,Tabla3[[#This Row],[Precio]]-(Tabla3[[#This Row],[Precio]]*2%),IF(Tabla3[[#This Row],[Precio]]&gt;=50,Tabla3[[#This Row],[Precio]]-(Tabla3[[#This Row],[Precio]]*0.5%),Tabla3[[#This Row],[Precio]])))</f>
        <v>18</v>
      </c>
      <c r="I344" s="21" t="str">
        <f>HYPERLINK(CONCATENATE("http://www.mercadopublico.cl/TiendaFicha/Ficha?idProducto=",Tabla3[[#This Row],[ID]]))</f>
        <v>http://www.mercadopublico.cl/TiendaFicha/Ficha?idProducto=1352446</v>
      </c>
      <c r="J344" s="22" t="str">
        <f>HYPERLINK(Tabla3[[#This Row],[Link1]],"Link")</f>
        <v>Link</v>
      </c>
    </row>
    <row r="345" spans="1:10" ht="48" customHeight="1" x14ac:dyDescent="0.25">
      <c r="A345" s="18">
        <v>1125885</v>
      </c>
      <c r="B345" s="18" t="s">
        <v>181</v>
      </c>
      <c r="C345" s="18" t="s">
        <v>113</v>
      </c>
      <c r="D345" s="18" t="s">
        <v>946</v>
      </c>
      <c r="E345" s="19" t="s">
        <v>1246</v>
      </c>
      <c r="F345" s="20" t="s">
        <v>947</v>
      </c>
      <c r="G345" s="20">
        <v>345</v>
      </c>
      <c r="H345" s="20">
        <f>IF(Tabla3[[#This Row],[Precio]]&gt;=1001,Tabla3[[#This Row],[Precio]]-(Tabla3[[#This Row],[Precio]]*2.5%),IF(Tabla3[[#This Row],[Precio]]&gt;=251,Tabla3[[#This Row],[Precio]]-(Tabla3[[#This Row],[Precio]]*2%),IF(Tabla3[[#This Row],[Precio]]&gt;=50,Tabla3[[#This Row],[Precio]]-(Tabla3[[#This Row],[Precio]]*0.5%),Tabla3[[#This Row],[Precio]])))</f>
        <v>338.1</v>
      </c>
      <c r="I345" s="21" t="str">
        <f>HYPERLINK(CONCATENATE("http://www.mercadopublico.cl/TiendaFicha/Ficha?idProducto=",Tabla3[[#This Row],[ID]]))</f>
        <v>http://www.mercadopublico.cl/TiendaFicha/Ficha?idProducto=1125885</v>
      </c>
      <c r="J345" s="22" t="str">
        <f>HYPERLINK(Tabla3[[#This Row],[Link1]],"Link")</f>
        <v>Link</v>
      </c>
    </row>
    <row r="346" spans="1:10" ht="48" customHeight="1" x14ac:dyDescent="0.25">
      <c r="A346" s="18">
        <v>1125888</v>
      </c>
      <c r="B346" s="18" t="s">
        <v>181</v>
      </c>
      <c r="C346" s="18" t="s">
        <v>113</v>
      </c>
      <c r="D346" s="18" t="s">
        <v>948</v>
      </c>
      <c r="E346" s="19" t="s">
        <v>1247</v>
      </c>
      <c r="F346" s="20" t="s">
        <v>949</v>
      </c>
      <c r="G346" s="20">
        <v>76</v>
      </c>
      <c r="H346" s="20">
        <f>IF(Tabla3[[#This Row],[Precio]]&gt;=1001,Tabla3[[#This Row],[Precio]]-(Tabla3[[#This Row],[Precio]]*2.5%),IF(Tabla3[[#This Row],[Precio]]&gt;=251,Tabla3[[#This Row],[Precio]]-(Tabla3[[#This Row],[Precio]]*2%),IF(Tabla3[[#This Row],[Precio]]&gt;=50,Tabla3[[#This Row],[Precio]]-(Tabla3[[#This Row],[Precio]]*0.5%),Tabla3[[#This Row],[Precio]])))</f>
        <v>75.62</v>
      </c>
      <c r="I346" s="21" t="str">
        <f>HYPERLINK(CONCATENATE("http://www.mercadopublico.cl/TiendaFicha/Ficha?idProducto=",Tabla3[[#This Row],[ID]]))</f>
        <v>http://www.mercadopublico.cl/TiendaFicha/Ficha?idProducto=1125888</v>
      </c>
      <c r="J346" s="22" t="str">
        <f>HYPERLINK(Tabla3[[#This Row],[Link1]],"Link")</f>
        <v>Link</v>
      </c>
    </row>
    <row r="347" spans="1:10" ht="48" customHeight="1" x14ac:dyDescent="0.25">
      <c r="A347" s="18">
        <v>1125890</v>
      </c>
      <c r="B347" s="18" t="s">
        <v>181</v>
      </c>
      <c r="C347" s="18" t="s">
        <v>113</v>
      </c>
      <c r="D347" s="18" t="s">
        <v>950</v>
      </c>
      <c r="E347" s="19" t="s">
        <v>1248</v>
      </c>
      <c r="F347" s="20" t="s">
        <v>951</v>
      </c>
      <c r="G347" s="20">
        <v>21.76</v>
      </c>
      <c r="H347" s="20">
        <f>IF(Tabla3[[#This Row],[Precio]]&gt;=1001,Tabla3[[#This Row],[Precio]]-(Tabla3[[#This Row],[Precio]]*2.5%),IF(Tabla3[[#This Row],[Precio]]&gt;=251,Tabla3[[#This Row],[Precio]]-(Tabla3[[#This Row],[Precio]]*2%),IF(Tabla3[[#This Row],[Precio]]&gt;=50,Tabla3[[#This Row],[Precio]]-(Tabla3[[#This Row],[Precio]]*0.5%),Tabla3[[#This Row],[Precio]])))</f>
        <v>21.76</v>
      </c>
      <c r="I347" s="21" t="str">
        <f>HYPERLINK(CONCATENATE("http://www.mercadopublico.cl/TiendaFicha/Ficha?idProducto=",Tabla3[[#This Row],[ID]]))</f>
        <v>http://www.mercadopublico.cl/TiendaFicha/Ficha?idProducto=1125890</v>
      </c>
      <c r="J347" s="22" t="str">
        <f>HYPERLINK(Tabla3[[#This Row],[Link1]],"Link")</f>
        <v>Link</v>
      </c>
    </row>
    <row r="348" spans="1:10" ht="48" customHeight="1" x14ac:dyDescent="0.25">
      <c r="A348" s="18">
        <v>1125898</v>
      </c>
      <c r="B348" s="18" t="s">
        <v>181</v>
      </c>
      <c r="C348" s="18" t="s">
        <v>113</v>
      </c>
      <c r="D348" s="18" t="s">
        <v>956</v>
      </c>
      <c r="E348" s="19" t="s">
        <v>1249</v>
      </c>
      <c r="F348" s="20" t="s">
        <v>957</v>
      </c>
      <c r="G348" s="20">
        <v>45.88</v>
      </c>
      <c r="H348" s="20">
        <f>IF(Tabla3[[#This Row],[Precio]]&gt;=1001,Tabla3[[#This Row],[Precio]]-(Tabla3[[#This Row],[Precio]]*2.5%),IF(Tabla3[[#This Row],[Precio]]&gt;=251,Tabla3[[#This Row],[Precio]]-(Tabla3[[#This Row],[Precio]]*2%),IF(Tabla3[[#This Row],[Precio]]&gt;=50,Tabla3[[#This Row],[Precio]]-(Tabla3[[#This Row],[Precio]]*0.5%),Tabla3[[#This Row],[Precio]])))</f>
        <v>45.88</v>
      </c>
      <c r="I348" s="21" t="str">
        <f>HYPERLINK(CONCATENATE("http://www.mercadopublico.cl/TiendaFicha/Ficha?idProducto=",Tabla3[[#This Row],[ID]]))</f>
        <v>http://www.mercadopublico.cl/TiendaFicha/Ficha?idProducto=1125898</v>
      </c>
      <c r="J348" s="22" t="str">
        <f>HYPERLINK(Tabla3[[#This Row],[Link1]],"Link")</f>
        <v>Link</v>
      </c>
    </row>
    <row r="349" spans="1:10" ht="48" customHeight="1" x14ac:dyDescent="0.25">
      <c r="A349" s="18">
        <v>1010867</v>
      </c>
      <c r="B349" s="18" t="s">
        <v>196</v>
      </c>
      <c r="C349" s="18" t="s">
        <v>11</v>
      </c>
      <c r="D349" s="18" t="s">
        <v>197</v>
      </c>
      <c r="E349" s="19" t="s">
        <v>1260</v>
      </c>
      <c r="F349" s="20" t="s">
        <v>198</v>
      </c>
      <c r="G349" s="20">
        <v>121.17</v>
      </c>
      <c r="H349" s="20">
        <f>IF(Tabla3[[#This Row],[Precio]]&gt;=1001,Tabla3[[#This Row],[Precio]]-(Tabla3[[#This Row],[Precio]]*2.5%),IF(Tabla3[[#This Row],[Precio]]&gt;=251,Tabla3[[#This Row],[Precio]]-(Tabla3[[#This Row],[Precio]]*2%),IF(Tabla3[[#This Row],[Precio]]&gt;=50,Tabla3[[#This Row],[Precio]]-(Tabla3[[#This Row],[Precio]]*0.5%),Tabla3[[#This Row],[Precio]])))</f>
        <v>120.56415</v>
      </c>
      <c r="I349" s="21" t="str">
        <f>HYPERLINK(CONCATENATE("http://www.mercadopublico.cl/TiendaFicha/Ficha?idProducto=",Tabla3[[#This Row],[ID]]))</f>
        <v>http://www.mercadopublico.cl/TiendaFicha/Ficha?idProducto=1010867</v>
      </c>
      <c r="J349" s="22" t="str">
        <f>HYPERLINK(Tabla3[[#This Row],[Link1]],"Link")</f>
        <v>Link</v>
      </c>
    </row>
    <row r="350" spans="1:10" ht="48" customHeight="1" x14ac:dyDescent="0.25">
      <c r="A350" s="18">
        <v>1125918</v>
      </c>
      <c r="B350" s="18" t="s">
        <v>2174</v>
      </c>
      <c r="C350" s="18" t="s">
        <v>11</v>
      </c>
      <c r="D350" s="18" t="s">
        <v>2175</v>
      </c>
      <c r="E350" s="19" t="s">
        <v>2176</v>
      </c>
      <c r="F350" s="20" t="e">
        <v>#N/A</v>
      </c>
      <c r="G350" s="20">
        <v>95.5</v>
      </c>
      <c r="H350" s="20">
        <f>IF(Tabla3[[#This Row],[Precio]]&gt;=1001,Tabla3[[#This Row],[Precio]]-(Tabla3[[#This Row],[Precio]]*2.5%),IF(Tabla3[[#This Row],[Precio]]&gt;=251,Tabla3[[#This Row],[Precio]]-(Tabla3[[#This Row],[Precio]]*2%),IF(Tabla3[[#This Row],[Precio]]&gt;=50,Tabla3[[#This Row],[Precio]]-(Tabla3[[#This Row],[Precio]]*0.5%),Tabla3[[#This Row],[Precio]])))</f>
        <v>95.022499999999994</v>
      </c>
      <c r="I350" s="21" t="str">
        <f>HYPERLINK(CONCATENATE("http://www.mercadopublico.cl/TiendaFicha/Ficha?idProducto=",Tabla3[[#This Row],[ID]]))</f>
        <v>http://www.mercadopublico.cl/TiendaFicha/Ficha?idProducto=1125918</v>
      </c>
      <c r="J350" s="22" t="str">
        <f>HYPERLINK(Tabla3[[#This Row],[Link1]],"Link")</f>
        <v>Link</v>
      </c>
    </row>
    <row r="351" spans="1:10" ht="48" customHeight="1" x14ac:dyDescent="0.25">
      <c r="A351" s="18">
        <v>1125943</v>
      </c>
      <c r="B351" s="18" t="s">
        <v>297</v>
      </c>
      <c r="C351" s="18" t="s">
        <v>25</v>
      </c>
      <c r="D351" s="18" t="s">
        <v>298</v>
      </c>
      <c r="E351" s="19" t="s">
        <v>1261</v>
      </c>
      <c r="F351" s="20" t="s">
        <v>299</v>
      </c>
      <c r="G351" s="20">
        <v>1588.23</v>
      </c>
      <c r="H351" s="20">
        <f>IF(Tabla3[[#This Row],[Precio]]&gt;=1001,Tabla3[[#This Row],[Precio]]-(Tabla3[[#This Row],[Precio]]*2.5%),IF(Tabla3[[#This Row],[Precio]]&gt;=251,Tabla3[[#This Row],[Precio]]-(Tabla3[[#This Row],[Precio]]*2%),IF(Tabla3[[#This Row],[Precio]]&gt;=50,Tabla3[[#This Row],[Precio]]-(Tabla3[[#This Row],[Precio]]*0.5%),Tabla3[[#This Row],[Precio]])))</f>
        <v>1548.5242499999999</v>
      </c>
      <c r="I351" s="21" t="str">
        <f>HYPERLINK(CONCATENATE("http://www.mercadopublico.cl/TiendaFicha/Ficha?idProducto=",Tabla3[[#This Row],[ID]]))</f>
        <v>http://www.mercadopublico.cl/TiendaFicha/Ficha?idProducto=1125943</v>
      </c>
      <c r="J351" s="22" t="str">
        <f>HYPERLINK(Tabla3[[#This Row],[Link1]],"Link")</f>
        <v>Link</v>
      </c>
    </row>
    <row r="352" spans="1:10" ht="48" customHeight="1" x14ac:dyDescent="0.25">
      <c r="A352" s="18">
        <v>1125944</v>
      </c>
      <c r="B352" s="18" t="s">
        <v>297</v>
      </c>
      <c r="C352" s="18" t="s">
        <v>25</v>
      </c>
      <c r="D352" s="18" t="s">
        <v>300</v>
      </c>
      <c r="E352" s="19" t="s">
        <v>1262</v>
      </c>
      <c r="F352" s="20" t="s">
        <v>301</v>
      </c>
      <c r="G352" s="20">
        <v>1901.17</v>
      </c>
      <c r="H352" s="20">
        <f>IF(Tabla3[[#This Row],[Precio]]&gt;=1001,Tabla3[[#This Row],[Precio]]-(Tabla3[[#This Row],[Precio]]*2.5%),IF(Tabla3[[#This Row],[Precio]]&gt;=251,Tabla3[[#This Row],[Precio]]-(Tabla3[[#This Row],[Precio]]*2%),IF(Tabla3[[#This Row],[Precio]]&gt;=50,Tabla3[[#This Row],[Precio]]-(Tabla3[[#This Row],[Precio]]*0.5%),Tabla3[[#This Row],[Precio]])))</f>
        <v>1853.64075</v>
      </c>
      <c r="I352" s="21" t="str">
        <f>HYPERLINK(CONCATENATE("http://www.mercadopublico.cl/TiendaFicha/Ficha?idProducto=",Tabla3[[#This Row],[ID]]))</f>
        <v>http://www.mercadopublico.cl/TiendaFicha/Ficha?idProducto=1125944</v>
      </c>
      <c r="J352" s="22" t="str">
        <f>HYPERLINK(Tabla3[[#This Row],[Link1]],"Link")</f>
        <v>Link</v>
      </c>
    </row>
    <row r="353" spans="1:10" ht="48" customHeight="1" x14ac:dyDescent="0.25">
      <c r="A353" s="18">
        <v>1525444</v>
      </c>
      <c r="B353" s="18" t="s">
        <v>170</v>
      </c>
      <c r="C353" s="18" t="s">
        <v>108</v>
      </c>
      <c r="D353" s="18" t="s">
        <v>1514</v>
      </c>
      <c r="E353" s="19" t="s">
        <v>1515</v>
      </c>
      <c r="F353" s="20" t="s">
        <v>1516</v>
      </c>
      <c r="G353" s="20">
        <v>419.29</v>
      </c>
      <c r="H353" s="20">
        <f>IF(Tabla3[[#This Row],[Precio]]&gt;=1001,Tabla3[[#This Row],[Precio]]-(Tabla3[[#This Row],[Precio]]*2.5%),IF(Tabla3[[#This Row],[Precio]]&gt;=251,Tabla3[[#This Row],[Precio]]-(Tabla3[[#This Row],[Precio]]*2%),IF(Tabla3[[#This Row],[Precio]]&gt;=50,Tabla3[[#This Row],[Precio]]-(Tabla3[[#This Row],[Precio]]*0.5%),Tabla3[[#This Row],[Precio]])))</f>
        <v>410.9042</v>
      </c>
      <c r="I353" s="21" t="str">
        <f>HYPERLINK(CONCATENATE("http://www.mercadopublico.cl/TiendaFicha/Ficha?idProducto=",Tabla3[[#This Row],[ID]]))</f>
        <v>http://www.mercadopublico.cl/TiendaFicha/Ficha?idProducto=1525444</v>
      </c>
      <c r="J353" s="22" t="str">
        <f>HYPERLINK(Tabla3[[#This Row],[Link1]],"Link")</f>
        <v>Link</v>
      </c>
    </row>
    <row r="354" spans="1:10" ht="48" customHeight="1" x14ac:dyDescent="0.25">
      <c r="A354" s="18">
        <v>1367730</v>
      </c>
      <c r="B354" s="18" t="s">
        <v>170</v>
      </c>
      <c r="C354" s="18" t="s">
        <v>108</v>
      </c>
      <c r="D354" s="18" t="s">
        <v>805</v>
      </c>
      <c r="E354" s="19" t="s">
        <v>1263</v>
      </c>
      <c r="F354" s="20" t="s">
        <v>806</v>
      </c>
      <c r="G354" s="20">
        <v>394</v>
      </c>
      <c r="H354" s="20">
        <f>IF(Tabla3[[#This Row],[Precio]]&gt;=1001,Tabla3[[#This Row],[Precio]]-(Tabla3[[#This Row],[Precio]]*2.5%),IF(Tabla3[[#This Row],[Precio]]&gt;=251,Tabla3[[#This Row],[Precio]]-(Tabla3[[#This Row],[Precio]]*2%),IF(Tabla3[[#This Row],[Precio]]&gt;=50,Tabla3[[#This Row],[Precio]]-(Tabla3[[#This Row],[Precio]]*0.5%),Tabla3[[#This Row],[Precio]])))</f>
        <v>386.12</v>
      </c>
      <c r="I354" s="21" t="str">
        <f>HYPERLINK(CONCATENATE("http://www.mercadopublico.cl/TiendaFicha/Ficha?idProducto=",Tabla3[[#This Row],[ID]]))</f>
        <v>http://www.mercadopublico.cl/TiendaFicha/Ficha?idProducto=1367730</v>
      </c>
      <c r="J354" s="22" t="str">
        <f>HYPERLINK(Tabla3[[#This Row],[Link1]],"Link")</f>
        <v>Link</v>
      </c>
    </row>
    <row r="355" spans="1:10" ht="48" customHeight="1" x14ac:dyDescent="0.25">
      <c r="A355" s="18">
        <v>1011665</v>
      </c>
      <c r="B355" s="18" t="s">
        <v>170</v>
      </c>
      <c r="C355" s="18" t="s">
        <v>108</v>
      </c>
      <c r="D355" s="18" t="s">
        <v>809</v>
      </c>
      <c r="E355" s="19" t="s">
        <v>1265</v>
      </c>
      <c r="F355" s="20" t="s">
        <v>810</v>
      </c>
      <c r="G355" s="20">
        <v>298.82</v>
      </c>
      <c r="H355" s="20">
        <f>IF(Tabla3[[#This Row],[Precio]]&gt;=1001,Tabla3[[#This Row],[Precio]]-(Tabla3[[#This Row],[Precio]]*2.5%),IF(Tabla3[[#This Row],[Precio]]&gt;=251,Tabla3[[#This Row],[Precio]]-(Tabla3[[#This Row],[Precio]]*2%),IF(Tabla3[[#This Row],[Precio]]&gt;=50,Tabla3[[#This Row],[Precio]]-(Tabla3[[#This Row],[Precio]]*0.5%),Tabla3[[#This Row],[Precio]])))</f>
        <v>292.84359999999998</v>
      </c>
      <c r="I355" s="21" t="str">
        <f>HYPERLINK(CONCATENATE("http://www.mercadopublico.cl/TiendaFicha/Ficha?idProducto=",Tabla3[[#This Row],[ID]]))</f>
        <v>http://www.mercadopublico.cl/TiendaFicha/Ficha?idProducto=1011665</v>
      </c>
      <c r="J355" s="22" t="str">
        <f>HYPERLINK(Tabla3[[#This Row],[Link1]],"Link")</f>
        <v>Link</v>
      </c>
    </row>
    <row r="356" spans="1:10" ht="48" customHeight="1" x14ac:dyDescent="0.25">
      <c r="A356" s="18">
        <v>1126032</v>
      </c>
      <c r="B356" s="18" t="s">
        <v>170</v>
      </c>
      <c r="C356" s="18" t="s">
        <v>108</v>
      </c>
      <c r="D356" s="18" t="s">
        <v>807</v>
      </c>
      <c r="E356" s="19" t="s">
        <v>1264</v>
      </c>
      <c r="F356" s="20" t="s">
        <v>808</v>
      </c>
      <c r="G356" s="20">
        <v>408.29</v>
      </c>
      <c r="H356" s="20">
        <f>IF(Tabla3[[#This Row],[Precio]]&gt;=1001,Tabla3[[#This Row],[Precio]]-(Tabla3[[#This Row],[Precio]]*2.5%),IF(Tabla3[[#This Row],[Precio]]&gt;=251,Tabla3[[#This Row],[Precio]]-(Tabla3[[#This Row],[Precio]]*2%),IF(Tabla3[[#This Row],[Precio]]&gt;=50,Tabla3[[#This Row],[Precio]]-(Tabla3[[#This Row],[Precio]]*0.5%),Tabla3[[#This Row],[Precio]])))</f>
        <v>400.12420000000003</v>
      </c>
      <c r="I356" s="21" t="str">
        <f>HYPERLINK(CONCATENATE("http://www.mercadopublico.cl/TiendaFicha/Ficha?idProducto=",Tabla3[[#This Row],[ID]]))</f>
        <v>http://www.mercadopublico.cl/TiendaFicha/Ficha?idProducto=1126032</v>
      </c>
      <c r="J356" s="22" t="str">
        <f>HYPERLINK(Tabla3[[#This Row],[Link1]],"Link")</f>
        <v>Link</v>
      </c>
    </row>
    <row r="357" spans="1:10" ht="48" customHeight="1" x14ac:dyDescent="0.25">
      <c r="A357" s="18">
        <v>1241156</v>
      </c>
      <c r="B357" s="18" t="s">
        <v>170</v>
      </c>
      <c r="C357" s="18" t="s">
        <v>108</v>
      </c>
      <c r="D357" s="18" t="s">
        <v>1731</v>
      </c>
      <c r="E357" s="19" t="s">
        <v>1732</v>
      </c>
      <c r="F357" s="20" t="s">
        <v>1997</v>
      </c>
      <c r="G357" s="20">
        <v>518.04999999999995</v>
      </c>
      <c r="H357" s="20">
        <f>IF(Tabla3[[#This Row],[Precio]]&gt;=1001,Tabla3[[#This Row],[Precio]]-(Tabla3[[#This Row],[Precio]]*2.5%),IF(Tabla3[[#This Row],[Precio]]&gt;=251,Tabla3[[#This Row],[Precio]]-(Tabla3[[#This Row],[Precio]]*2%),IF(Tabla3[[#This Row],[Precio]]&gt;=50,Tabla3[[#This Row],[Precio]]-(Tabla3[[#This Row],[Precio]]*0.5%),Tabla3[[#This Row],[Precio]])))</f>
        <v>507.68899999999996</v>
      </c>
      <c r="I357" s="21" t="str">
        <f>HYPERLINK(CONCATENATE("http://www.mercadopublico.cl/TiendaFicha/Ficha?idProducto=",Tabla3[[#This Row],[ID]]))</f>
        <v>http://www.mercadopublico.cl/TiendaFicha/Ficha?idProducto=1241156</v>
      </c>
      <c r="J357" s="22" t="str">
        <f>HYPERLINK(Tabla3[[#This Row],[Link1]],"Link")</f>
        <v>Link</v>
      </c>
    </row>
    <row r="358" spans="1:10" ht="48" customHeight="1" x14ac:dyDescent="0.25">
      <c r="A358" s="18">
        <v>1241163</v>
      </c>
      <c r="B358" s="18" t="s">
        <v>170</v>
      </c>
      <c r="C358" s="18" t="s">
        <v>108</v>
      </c>
      <c r="D358" s="18" t="s">
        <v>1729</v>
      </c>
      <c r="E358" s="19" t="s">
        <v>1730</v>
      </c>
      <c r="F358" s="20" t="s">
        <v>1996</v>
      </c>
      <c r="G358" s="20">
        <v>268</v>
      </c>
      <c r="H358" s="20">
        <f>IF(Tabla3[[#This Row],[Precio]]&gt;=1001,Tabla3[[#This Row],[Precio]]-(Tabla3[[#This Row],[Precio]]*2.5%),IF(Tabla3[[#This Row],[Precio]]&gt;=251,Tabla3[[#This Row],[Precio]]-(Tabla3[[#This Row],[Precio]]*2%),IF(Tabla3[[#This Row],[Precio]]&gt;=50,Tabla3[[#This Row],[Precio]]-(Tabla3[[#This Row],[Precio]]*0.5%),Tabla3[[#This Row],[Precio]])))</f>
        <v>262.64</v>
      </c>
      <c r="I358" s="21" t="str">
        <f>HYPERLINK(CONCATENATE("http://www.mercadopublico.cl/TiendaFicha/Ficha?idProducto=",Tabla3[[#This Row],[ID]]))</f>
        <v>http://www.mercadopublico.cl/TiendaFicha/Ficha?idProducto=1241163</v>
      </c>
      <c r="J358" s="22" t="str">
        <f>HYPERLINK(Tabla3[[#This Row],[Link1]],"Link")</f>
        <v>Link</v>
      </c>
    </row>
    <row r="359" spans="1:10" ht="48" customHeight="1" x14ac:dyDescent="0.25">
      <c r="A359" s="18">
        <v>1529553</v>
      </c>
      <c r="B359" s="18" t="s">
        <v>150</v>
      </c>
      <c r="C359" s="18" t="s">
        <v>79</v>
      </c>
      <c r="D359" s="18" t="s">
        <v>1517</v>
      </c>
      <c r="E359" s="19" t="s">
        <v>1518</v>
      </c>
      <c r="F359" s="20" t="s">
        <v>1519</v>
      </c>
      <c r="G359" s="20">
        <v>122.91</v>
      </c>
      <c r="H359" s="20">
        <f>IF(Tabla3[[#This Row],[Precio]]&gt;=1001,Tabla3[[#This Row],[Precio]]-(Tabla3[[#This Row],[Precio]]*2.5%),IF(Tabla3[[#This Row],[Precio]]&gt;=251,Tabla3[[#This Row],[Precio]]-(Tabla3[[#This Row],[Precio]]*2%),IF(Tabla3[[#This Row],[Precio]]&gt;=50,Tabla3[[#This Row],[Precio]]-(Tabla3[[#This Row],[Precio]]*0.5%),Tabla3[[#This Row],[Precio]])))</f>
        <v>122.29545</v>
      </c>
      <c r="I359" s="21" t="str">
        <f>HYPERLINK(CONCATENATE("http://www.mercadopublico.cl/TiendaFicha/Ficha?idProducto=",Tabla3[[#This Row],[ID]]))</f>
        <v>http://www.mercadopublico.cl/TiendaFicha/Ficha?idProducto=1529553</v>
      </c>
      <c r="J359" s="22" t="str">
        <f>HYPERLINK(Tabla3[[#This Row],[Link1]],"Link")</f>
        <v>Link</v>
      </c>
    </row>
    <row r="360" spans="1:10" ht="48" customHeight="1" x14ac:dyDescent="0.25">
      <c r="A360" s="18">
        <v>1011680</v>
      </c>
      <c r="B360" s="18" t="s">
        <v>150</v>
      </c>
      <c r="C360" s="18" t="s">
        <v>108</v>
      </c>
      <c r="D360" s="18" t="s">
        <v>151</v>
      </c>
      <c r="E360" s="19" t="s">
        <v>1268</v>
      </c>
      <c r="F360" s="20" t="s">
        <v>152</v>
      </c>
      <c r="G360" s="20">
        <v>470.58</v>
      </c>
      <c r="H360" s="20">
        <f>IF(Tabla3[[#This Row],[Precio]]&gt;=1001,Tabla3[[#This Row],[Precio]]-(Tabla3[[#This Row],[Precio]]*2.5%),IF(Tabla3[[#This Row],[Precio]]&gt;=251,Tabla3[[#This Row],[Precio]]-(Tabla3[[#This Row],[Precio]]*2%),IF(Tabla3[[#This Row],[Precio]]&gt;=50,Tabla3[[#This Row],[Precio]]-(Tabla3[[#This Row],[Precio]]*0.5%),Tabla3[[#This Row],[Precio]])))</f>
        <v>461.16839999999996</v>
      </c>
      <c r="I360" s="21" t="str">
        <f>HYPERLINK(CONCATENATE("http://www.mercadopublico.cl/TiendaFicha/Ficha?idProducto=",Tabla3[[#This Row],[ID]]))</f>
        <v>http://www.mercadopublico.cl/TiendaFicha/Ficha?idProducto=1011680</v>
      </c>
      <c r="J360" s="22" t="str">
        <f>HYPERLINK(Tabla3[[#This Row],[Link1]],"Link")</f>
        <v>Link</v>
      </c>
    </row>
    <row r="361" spans="1:10" ht="48" customHeight="1" x14ac:dyDescent="0.25">
      <c r="A361" s="18">
        <v>1011684</v>
      </c>
      <c r="B361" s="18" t="s">
        <v>150</v>
      </c>
      <c r="C361" s="18" t="s">
        <v>108</v>
      </c>
      <c r="D361" s="18" t="s">
        <v>157</v>
      </c>
      <c r="E361" s="19" t="s">
        <v>1269</v>
      </c>
      <c r="F361" s="20" t="s">
        <v>158</v>
      </c>
      <c r="G361" s="20">
        <v>600</v>
      </c>
      <c r="H361" s="20">
        <f>IF(Tabla3[[#This Row],[Precio]]&gt;=1001,Tabla3[[#This Row],[Precio]]-(Tabla3[[#This Row],[Precio]]*2.5%),IF(Tabla3[[#This Row],[Precio]]&gt;=251,Tabla3[[#This Row],[Precio]]-(Tabla3[[#This Row],[Precio]]*2%),IF(Tabla3[[#This Row],[Precio]]&gt;=50,Tabla3[[#This Row],[Precio]]-(Tabla3[[#This Row],[Precio]]*0.5%),Tabla3[[#This Row],[Precio]])))</f>
        <v>588</v>
      </c>
      <c r="I361" s="21" t="str">
        <f>HYPERLINK(CONCATENATE("http://www.mercadopublico.cl/TiendaFicha/Ficha?idProducto=",Tabla3[[#This Row],[ID]]))</f>
        <v>http://www.mercadopublico.cl/TiendaFicha/Ficha?idProducto=1011684</v>
      </c>
      <c r="J361" s="22" t="str">
        <f>HYPERLINK(Tabla3[[#This Row],[Link1]],"Link")</f>
        <v>Link</v>
      </c>
    </row>
    <row r="362" spans="1:10" ht="48" customHeight="1" x14ac:dyDescent="0.25">
      <c r="A362" s="18">
        <v>1126609</v>
      </c>
      <c r="B362" s="18" t="s">
        <v>150</v>
      </c>
      <c r="C362" s="18" t="s">
        <v>108</v>
      </c>
      <c r="D362" s="18" t="s">
        <v>153</v>
      </c>
      <c r="E362" s="19" t="s">
        <v>1266</v>
      </c>
      <c r="F362" s="20" t="s">
        <v>154</v>
      </c>
      <c r="G362" s="20">
        <v>223.52</v>
      </c>
      <c r="H362" s="20">
        <f>IF(Tabla3[[#This Row],[Precio]]&gt;=1001,Tabla3[[#This Row],[Precio]]-(Tabla3[[#This Row],[Precio]]*2.5%),IF(Tabla3[[#This Row],[Precio]]&gt;=251,Tabla3[[#This Row],[Precio]]-(Tabla3[[#This Row],[Precio]]*2%),IF(Tabla3[[#This Row],[Precio]]&gt;=50,Tabla3[[#This Row],[Precio]]-(Tabla3[[#This Row],[Precio]]*0.5%),Tabla3[[#This Row],[Precio]])))</f>
        <v>222.4024</v>
      </c>
      <c r="I362" s="21" t="str">
        <f>HYPERLINK(CONCATENATE("http://www.mercadopublico.cl/TiendaFicha/Ficha?idProducto=",Tabla3[[#This Row],[ID]]))</f>
        <v>http://www.mercadopublico.cl/TiendaFicha/Ficha?idProducto=1126609</v>
      </c>
      <c r="J362" s="22" t="str">
        <f>HYPERLINK(Tabla3[[#This Row],[Link1]],"Link")</f>
        <v>Link</v>
      </c>
    </row>
    <row r="363" spans="1:10" ht="48" customHeight="1" x14ac:dyDescent="0.25">
      <c r="A363" s="18">
        <v>1126610</v>
      </c>
      <c r="B363" s="18" t="s">
        <v>150</v>
      </c>
      <c r="C363" s="18" t="s">
        <v>108</v>
      </c>
      <c r="D363" s="18" t="s">
        <v>155</v>
      </c>
      <c r="E363" s="19" t="s">
        <v>1267</v>
      </c>
      <c r="F363" s="20" t="s">
        <v>156</v>
      </c>
      <c r="G363" s="20">
        <v>574.11</v>
      </c>
      <c r="H363" s="20">
        <f>IF(Tabla3[[#This Row],[Precio]]&gt;=1001,Tabla3[[#This Row],[Precio]]-(Tabla3[[#This Row],[Precio]]*2.5%),IF(Tabla3[[#This Row],[Precio]]&gt;=251,Tabla3[[#This Row],[Precio]]-(Tabla3[[#This Row],[Precio]]*2%),IF(Tabla3[[#This Row],[Precio]]&gt;=50,Tabla3[[#This Row],[Precio]]-(Tabla3[[#This Row],[Precio]]*0.5%),Tabla3[[#This Row],[Precio]])))</f>
        <v>562.62779999999998</v>
      </c>
      <c r="I363" s="21" t="str">
        <f>HYPERLINK(CONCATENATE("http://www.mercadopublico.cl/TiendaFicha/Ficha?idProducto=",Tabla3[[#This Row],[ID]]))</f>
        <v>http://www.mercadopublico.cl/TiendaFicha/Ficha?idProducto=1126610</v>
      </c>
      <c r="J363" s="22" t="str">
        <f>HYPERLINK(Tabla3[[#This Row],[Link1]],"Link")</f>
        <v>Link</v>
      </c>
    </row>
    <row r="364" spans="1:10" ht="48" customHeight="1" x14ac:dyDescent="0.25">
      <c r="A364" s="18">
        <v>1356632</v>
      </c>
      <c r="B364" s="18" t="s">
        <v>145</v>
      </c>
      <c r="C364" s="18" t="s">
        <v>146</v>
      </c>
      <c r="D364" s="18" t="s">
        <v>147</v>
      </c>
      <c r="E364" s="19" t="s">
        <v>1270</v>
      </c>
      <c r="F364" s="20" t="s">
        <v>148</v>
      </c>
      <c r="G364" s="20">
        <v>65.88</v>
      </c>
      <c r="H364" s="20">
        <f>IF(Tabla3[[#This Row],[Precio]]&gt;=1001,Tabla3[[#This Row],[Precio]]-(Tabla3[[#This Row],[Precio]]*2.5%),IF(Tabla3[[#This Row],[Precio]]&gt;=251,Tabla3[[#This Row],[Precio]]-(Tabla3[[#This Row],[Precio]]*2%),IF(Tabla3[[#This Row],[Precio]]&gt;=50,Tabla3[[#This Row],[Precio]]-(Tabla3[[#This Row],[Precio]]*0.5%),Tabla3[[#This Row],[Precio]])))</f>
        <v>65.550599999999989</v>
      </c>
      <c r="I364" s="21" t="str">
        <f>HYPERLINK(CONCATENATE("http://www.mercadopublico.cl/TiendaFicha/Ficha?idProducto=",Tabla3[[#This Row],[ID]]))</f>
        <v>http://www.mercadopublico.cl/TiendaFicha/Ficha?idProducto=1356632</v>
      </c>
      <c r="J364" s="22" t="str">
        <f>HYPERLINK(Tabla3[[#This Row],[Link1]],"Link")</f>
        <v>Link</v>
      </c>
    </row>
    <row r="365" spans="1:10" ht="48" customHeight="1" x14ac:dyDescent="0.25">
      <c r="A365" s="18">
        <v>1344118</v>
      </c>
      <c r="B365" s="18" t="s">
        <v>550</v>
      </c>
      <c r="C365" s="18" t="s">
        <v>56</v>
      </c>
      <c r="D365" s="18" t="s">
        <v>551</v>
      </c>
      <c r="E365" s="19" t="s">
        <v>1271</v>
      </c>
      <c r="F365" s="20" t="s">
        <v>552</v>
      </c>
      <c r="G365" s="20">
        <v>75.290000000000006</v>
      </c>
      <c r="H365" s="20">
        <f>IF(Tabla3[[#This Row],[Precio]]&gt;=1001,Tabla3[[#This Row],[Precio]]-(Tabla3[[#This Row],[Precio]]*2.5%),IF(Tabla3[[#This Row],[Precio]]&gt;=251,Tabla3[[#This Row],[Precio]]-(Tabla3[[#This Row],[Precio]]*2%),IF(Tabla3[[#This Row],[Precio]]&gt;=50,Tabla3[[#This Row],[Precio]]-(Tabla3[[#This Row],[Precio]]*0.5%),Tabla3[[#This Row],[Precio]])))</f>
        <v>74.913550000000001</v>
      </c>
      <c r="I365" s="21" t="str">
        <f>HYPERLINK(CONCATENATE("http://www.mercadopublico.cl/TiendaFicha/Ficha?idProducto=",Tabla3[[#This Row],[ID]]))</f>
        <v>http://www.mercadopublico.cl/TiendaFicha/Ficha?idProducto=1344118</v>
      </c>
      <c r="J365" s="22" t="str">
        <f>HYPERLINK(Tabla3[[#This Row],[Link1]],"Link")</f>
        <v>Link</v>
      </c>
    </row>
    <row r="366" spans="1:10" ht="48" customHeight="1" x14ac:dyDescent="0.25">
      <c r="A366" s="18">
        <v>1369223</v>
      </c>
      <c r="B366" s="18" t="s">
        <v>550</v>
      </c>
      <c r="C366" s="18" t="s">
        <v>56</v>
      </c>
      <c r="D366" s="18" t="s">
        <v>553</v>
      </c>
      <c r="E366" s="19" t="s">
        <v>1272</v>
      </c>
      <c r="F366" s="20" t="s">
        <v>554</v>
      </c>
      <c r="G366" s="20">
        <v>33</v>
      </c>
      <c r="H366" s="20">
        <f>IF(Tabla3[[#This Row],[Precio]]&gt;=1001,Tabla3[[#This Row],[Precio]]-(Tabla3[[#This Row],[Precio]]*2.5%),IF(Tabla3[[#This Row],[Precio]]&gt;=251,Tabla3[[#This Row],[Precio]]-(Tabla3[[#This Row],[Precio]]*2%),IF(Tabla3[[#This Row],[Precio]]&gt;=50,Tabla3[[#This Row],[Precio]]-(Tabla3[[#This Row],[Precio]]*0.5%),Tabla3[[#This Row],[Precio]])))</f>
        <v>33</v>
      </c>
      <c r="I366" s="21" t="str">
        <f>HYPERLINK(CONCATENATE("http://www.mercadopublico.cl/TiendaFicha/Ficha?idProducto=",Tabla3[[#This Row],[ID]]))</f>
        <v>http://www.mercadopublico.cl/TiendaFicha/Ficha?idProducto=1369223</v>
      </c>
      <c r="J366" s="22" t="str">
        <f>HYPERLINK(Tabla3[[#This Row],[Link1]],"Link")</f>
        <v>Link</v>
      </c>
    </row>
    <row r="367" spans="1:10" ht="48" customHeight="1" x14ac:dyDescent="0.25">
      <c r="A367" s="18">
        <v>1367800</v>
      </c>
      <c r="B367" s="18" t="s">
        <v>780</v>
      </c>
      <c r="C367" s="18" t="s">
        <v>108</v>
      </c>
      <c r="D367" s="18" t="s">
        <v>811</v>
      </c>
      <c r="E367" s="19" t="s">
        <v>1273</v>
      </c>
      <c r="F367" s="20" t="s">
        <v>812</v>
      </c>
      <c r="G367" s="20">
        <v>41</v>
      </c>
      <c r="H367" s="20">
        <f>IF(Tabla3[[#This Row],[Precio]]&gt;=1001,Tabla3[[#This Row],[Precio]]-(Tabla3[[#This Row],[Precio]]*2.5%),IF(Tabla3[[#This Row],[Precio]]&gt;=251,Tabla3[[#This Row],[Precio]]-(Tabla3[[#This Row],[Precio]]*2%),IF(Tabla3[[#This Row],[Precio]]&gt;=50,Tabla3[[#This Row],[Precio]]-(Tabla3[[#This Row],[Precio]]*0.5%),Tabla3[[#This Row],[Precio]])))</f>
        <v>41</v>
      </c>
      <c r="I367" s="21" t="str">
        <f>HYPERLINK(CONCATENATE("http://www.mercadopublico.cl/TiendaFicha/Ficha?idProducto=",Tabla3[[#This Row],[ID]]))</f>
        <v>http://www.mercadopublico.cl/TiendaFicha/Ficha?idProducto=1367800</v>
      </c>
      <c r="J367" s="22" t="str">
        <f>HYPERLINK(Tabla3[[#This Row],[Link1]],"Link")</f>
        <v>Link</v>
      </c>
    </row>
    <row r="368" spans="1:10" ht="48" customHeight="1" x14ac:dyDescent="0.25">
      <c r="A368" s="18">
        <v>1126811</v>
      </c>
      <c r="B368" s="18" t="s">
        <v>199</v>
      </c>
      <c r="C368" s="18" t="s">
        <v>25</v>
      </c>
      <c r="D368" s="18" t="s">
        <v>1733</v>
      </c>
      <c r="E368" s="19" t="s">
        <v>1734</v>
      </c>
      <c r="F368" s="20" t="s">
        <v>1998</v>
      </c>
      <c r="G368" s="20">
        <v>171</v>
      </c>
      <c r="H368" s="20">
        <f>IF(Tabla3[[#This Row],[Precio]]&gt;=1001,Tabla3[[#This Row],[Precio]]-(Tabla3[[#This Row],[Precio]]*2.5%),IF(Tabla3[[#This Row],[Precio]]&gt;=251,Tabla3[[#This Row],[Precio]]-(Tabla3[[#This Row],[Precio]]*2%),IF(Tabla3[[#This Row],[Precio]]&gt;=50,Tabla3[[#This Row],[Precio]]-(Tabla3[[#This Row],[Precio]]*0.5%),Tabla3[[#This Row],[Precio]])))</f>
        <v>170.14500000000001</v>
      </c>
      <c r="I368" s="21" t="str">
        <f>HYPERLINK(CONCATENATE("http://www.mercadopublico.cl/TiendaFicha/Ficha?idProducto=",Tabla3[[#This Row],[ID]]))</f>
        <v>http://www.mercadopublico.cl/TiendaFicha/Ficha?idProducto=1126811</v>
      </c>
      <c r="J368" s="22" t="str">
        <f>HYPERLINK(Tabla3[[#This Row],[Link1]],"Link")</f>
        <v>Link</v>
      </c>
    </row>
    <row r="369" spans="1:10" ht="48" customHeight="1" x14ac:dyDescent="0.25">
      <c r="A369" s="18">
        <v>1126812</v>
      </c>
      <c r="B369" s="18" t="s">
        <v>199</v>
      </c>
      <c r="C369" s="18" t="s">
        <v>25</v>
      </c>
      <c r="D369" s="18" t="s">
        <v>1735</v>
      </c>
      <c r="E369" s="19" t="s">
        <v>1736</v>
      </c>
      <c r="F369" s="20" t="s">
        <v>1999</v>
      </c>
      <c r="G369" s="20">
        <v>255</v>
      </c>
      <c r="H369" s="20">
        <f>IF(Tabla3[[#This Row],[Precio]]&gt;=1001,Tabla3[[#This Row],[Precio]]-(Tabla3[[#This Row],[Precio]]*2.5%),IF(Tabla3[[#This Row],[Precio]]&gt;=251,Tabla3[[#This Row],[Precio]]-(Tabla3[[#This Row],[Precio]]*2%),IF(Tabla3[[#This Row],[Precio]]&gt;=50,Tabla3[[#This Row],[Precio]]-(Tabla3[[#This Row],[Precio]]*0.5%),Tabla3[[#This Row],[Precio]])))</f>
        <v>249.9</v>
      </c>
      <c r="I369" s="21" t="str">
        <f>HYPERLINK(CONCATENATE("http://www.mercadopublico.cl/TiendaFicha/Ficha?idProducto=",Tabla3[[#This Row],[ID]]))</f>
        <v>http://www.mercadopublico.cl/TiendaFicha/Ficha?idProducto=1126812</v>
      </c>
      <c r="J369" s="22" t="str">
        <f>HYPERLINK(Tabla3[[#This Row],[Link1]],"Link")</f>
        <v>Link</v>
      </c>
    </row>
    <row r="370" spans="1:10" ht="48" customHeight="1" x14ac:dyDescent="0.25">
      <c r="A370" s="18">
        <v>1271103</v>
      </c>
      <c r="B370" s="18" t="s">
        <v>199</v>
      </c>
      <c r="C370" s="18" t="s">
        <v>25</v>
      </c>
      <c r="D370" s="18" t="s">
        <v>302</v>
      </c>
      <c r="E370" s="19" t="s">
        <v>1275</v>
      </c>
      <c r="F370" s="20" t="s">
        <v>303</v>
      </c>
      <c r="G370" s="20">
        <v>169</v>
      </c>
      <c r="H370" s="20">
        <f>IF(Tabla3[[#This Row],[Precio]]&gt;=1001,Tabla3[[#This Row],[Precio]]-(Tabla3[[#This Row],[Precio]]*2.5%),IF(Tabla3[[#This Row],[Precio]]&gt;=251,Tabla3[[#This Row],[Precio]]-(Tabla3[[#This Row],[Precio]]*2%),IF(Tabla3[[#This Row],[Precio]]&gt;=50,Tabla3[[#This Row],[Precio]]-(Tabla3[[#This Row],[Precio]]*0.5%),Tabla3[[#This Row],[Precio]])))</f>
        <v>168.155</v>
      </c>
      <c r="I370" s="21" t="str">
        <f>HYPERLINK(CONCATENATE("http://www.mercadopublico.cl/TiendaFicha/Ficha?idProducto=",Tabla3[[#This Row],[ID]]))</f>
        <v>http://www.mercadopublico.cl/TiendaFicha/Ficha?idProducto=1271103</v>
      </c>
      <c r="J370" s="22" t="str">
        <f>HYPERLINK(Tabla3[[#This Row],[Link1]],"Link")</f>
        <v>Link</v>
      </c>
    </row>
    <row r="371" spans="1:10" ht="48" customHeight="1" x14ac:dyDescent="0.25">
      <c r="A371" s="18">
        <v>1521352</v>
      </c>
      <c r="B371" s="18" t="s">
        <v>199</v>
      </c>
      <c r="C371" s="18" t="s">
        <v>79</v>
      </c>
      <c r="D371" s="18" t="s">
        <v>688</v>
      </c>
      <c r="E371" s="19" t="s">
        <v>1274</v>
      </c>
      <c r="F371" s="20" t="s">
        <v>1462</v>
      </c>
      <c r="G371" s="20">
        <v>135.29</v>
      </c>
      <c r="H371" s="20">
        <f>IF(Tabla3[[#This Row],[Precio]]&gt;=1001,Tabla3[[#This Row],[Precio]]-(Tabla3[[#This Row],[Precio]]*2.5%),IF(Tabla3[[#This Row],[Precio]]&gt;=251,Tabla3[[#This Row],[Precio]]-(Tabla3[[#This Row],[Precio]]*2%),IF(Tabla3[[#This Row],[Precio]]&gt;=50,Tabla3[[#This Row],[Precio]]-(Tabla3[[#This Row],[Precio]]*0.5%),Tabla3[[#This Row],[Precio]])))</f>
        <v>134.61355</v>
      </c>
      <c r="I371" s="21" t="str">
        <f>HYPERLINK(CONCATENATE("http://www.mercadopublico.cl/TiendaFicha/Ficha?idProducto=",Tabla3[[#This Row],[ID]]))</f>
        <v>http://www.mercadopublico.cl/TiendaFicha/Ficha?idProducto=1521352</v>
      </c>
      <c r="J371" s="22" t="str">
        <f>HYPERLINK(Tabla3[[#This Row],[Link1]],"Link")</f>
        <v>Link</v>
      </c>
    </row>
    <row r="372" spans="1:10" ht="48" customHeight="1" x14ac:dyDescent="0.25">
      <c r="A372" s="18">
        <v>1364502</v>
      </c>
      <c r="B372" s="18" t="s">
        <v>199</v>
      </c>
      <c r="C372" s="18" t="s">
        <v>108</v>
      </c>
      <c r="D372" s="18" t="s">
        <v>813</v>
      </c>
      <c r="E372" s="19" t="s">
        <v>1279</v>
      </c>
      <c r="F372" s="20" t="s">
        <v>814</v>
      </c>
      <c r="G372" s="20">
        <v>264</v>
      </c>
      <c r="H372" s="20">
        <f>IF(Tabla3[[#This Row],[Precio]]&gt;=1001,Tabla3[[#This Row],[Precio]]-(Tabla3[[#This Row],[Precio]]*2.5%),IF(Tabla3[[#This Row],[Precio]]&gt;=251,Tabla3[[#This Row],[Precio]]-(Tabla3[[#This Row],[Precio]]*2%),IF(Tabla3[[#This Row],[Precio]]&gt;=50,Tabla3[[#This Row],[Precio]]-(Tabla3[[#This Row],[Precio]]*0.5%),Tabla3[[#This Row],[Precio]])))</f>
        <v>258.72000000000003</v>
      </c>
      <c r="I372" s="21" t="str">
        <f>HYPERLINK(CONCATENATE("http://www.mercadopublico.cl/TiendaFicha/Ficha?idProducto=",Tabla3[[#This Row],[ID]]))</f>
        <v>http://www.mercadopublico.cl/TiendaFicha/Ficha?idProducto=1364502</v>
      </c>
      <c r="J372" s="22" t="str">
        <f>HYPERLINK(Tabla3[[#This Row],[Link1]],"Link")</f>
        <v>Link</v>
      </c>
    </row>
    <row r="373" spans="1:10" ht="48" customHeight="1" x14ac:dyDescent="0.25">
      <c r="A373" s="18">
        <v>1367763</v>
      </c>
      <c r="B373" s="18" t="s">
        <v>199</v>
      </c>
      <c r="C373" s="18" t="s">
        <v>108</v>
      </c>
      <c r="D373" s="18" t="s">
        <v>817</v>
      </c>
      <c r="E373" s="19" t="s">
        <v>1277</v>
      </c>
      <c r="F373" s="20" t="s">
        <v>818</v>
      </c>
      <c r="G373" s="20">
        <v>270</v>
      </c>
      <c r="H373" s="20">
        <f>IF(Tabla3[[#This Row],[Precio]]&gt;=1001,Tabla3[[#This Row],[Precio]]-(Tabla3[[#This Row],[Precio]]*2.5%),IF(Tabla3[[#This Row],[Precio]]&gt;=251,Tabla3[[#This Row],[Precio]]-(Tabla3[[#This Row],[Precio]]*2%),IF(Tabla3[[#This Row],[Precio]]&gt;=50,Tabla3[[#This Row],[Precio]]-(Tabla3[[#This Row],[Precio]]*0.5%),Tabla3[[#This Row],[Precio]])))</f>
        <v>264.60000000000002</v>
      </c>
      <c r="I373" s="21" t="str">
        <f>HYPERLINK(CONCATENATE("http://www.mercadopublico.cl/TiendaFicha/Ficha?idProducto=",Tabla3[[#This Row],[ID]]))</f>
        <v>http://www.mercadopublico.cl/TiendaFicha/Ficha?idProducto=1367763</v>
      </c>
      <c r="J373" s="22" t="str">
        <f>HYPERLINK(Tabla3[[#This Row],[Link1]],"Link")</f>
        <v>Link</v>
      </c>
    </row>
    <row r="374" spans="1:10" ht="48" customHeight="1" x14ac:dyDescent="0.25">
      <c r="A374" s="18">
        <v>1367764</v>
      </c>
      <c r="B374" s="18" t="s">
        <v>199</v>
      </c>
      <c r="C374" s="18" t="s">
        <v>108</v>
      </c>
      <c r="D374" s="18" t="s">
        <v>815</v>
      </c>
      <c r="E374" s="19" t="s">
        <v>1278</v>
      </c>
      <c r="F374" s="20" t="s">
        <v>816</v>
      </c>
      <c r="G374" s="20">
        <v>270</v>
      </c>
      <c r="H374" s="20">
        <f>IF(Tabla3[[#This Row],[Precio]]&gt;=1001,Tabla3[[#This Row],[Precio]]-(Tabla3[[#This Row],[Precio]]*2.5%),IF(Tabla3[[#This Row],[Precio]]&gt;=251,Tabla3[[#This Row],[Precio]]-(Tabla3[[#This Row],[Precio]]*2%),IF(Tabla3[[#This Row],[Precio]]&gt;=50,Tabla3[[#This Row],[Precio]]-(Tabla3[[#This Row],[Precio]]*0.5%),Tabla3[[#This Row],[Precio]])))</f>
        <v>264.60000000000002</v>
      </c>
      <c r="I374" s="21" t="str">
        <f>HYPERLINK(CONCATENATE("http://www.mercadopublico.cl/TiendaFicha/Ficha?idProducto=",Tabla3[[#This Row],[ID]]))</f>
        <v>http://www.mercadopublico.cl/TiendaFicha/Ficha?idProducto=1367764</v>
      </c>
      <c r="J374" s="22" t="str">
        <f>HYPERLINK(Tabla3[[#This Row],[Link1]],"Link")</f>
        <v>Link</v>
      </c>
    </row>
    <row r="375" spans="1:10" ht="48" customHeight="1" x14ac:dyDescent="0.25">
      <c r="A375" s="18">
        <v>1012491</v>
      </c>
      <c r="B375" s="18" t="s">
        <v>199</v>
      </c>
      <c r="C375" s="18" t="s">
        <v>108</v>
      </c>
      <c r="D375" s="18" t="s">
        <v>824</v>
      </c>
      <c r="E375" s="19" t="s">
        <v>1280</v>
      </c>
      <c r="F375" s="20" t="s">
        <v>825</v>
      </c>
      <c r="G375" s="20">
        <v>329.41</v>
      </c>
      <c r="H375" s="20">
        <f>IF(Tabla3[[#This Row],[Precio]]&gt;=1001,Tabla3[[#This Row],[Precio]]-(Tabla3[[#This Row],[Precio]]*2.5%),IF(Tabla3[[#This Row],[Precio]]&gt;=251,Tabla3[[#This Row],[Precio]]-(Tabla3[[#This Row],[Precio]]*2%),IF(Tabla3[[#This Row],[Precio]]&gt;=50,Tabla3[[#This Row],[Precio]]-(Tabla3[[#This Row],[Precio]]*0.5%),Tabla3[[#This Row],[Precio]])))</f>
        <v>322.82180000000005</v>
      </c>
      <c r="I375" s="21" t="str">
        <f>HYPERLINK(CONCATENATE("http://www.mercadopublico.cl/TiendaFicha/Ficha?idProducto=",Tabla3[[#This Row],[ID]]))</f>
        <v>http://www.mercadopublico.cl/TiendaFicha/Ficha?idProducto=1012491</v>
      </c>
      <c r="J375" s="22" t="str">
        <f>HYPERLINK(Tabla3[[#This Row],[Link1]],"Link")</f>
        <v>Link</v>
      </c>
    </row>
    <row r="376" spans="1:10" ht="48" customHeight="1" x14ac:dyDescent="0.25">
      <c r="A376" s="18">
        <v>1011737</v>
      </c>
      <c r="B376" s="18" t="s">
        <v>199</v>
      </c>
      <c r="C376" s="18" t="s">
        <v>108</v>
      </c>
      <c r="D376" s="18" t="s">
        <v>1737</v>
      </c>
      <c r="E376" s="19" t="s">
        <v>1738</v>
      </c>
      <c r="F376" s="20" t="s">
        <v>2000</v>
      </c>
      <c r="G376" s="20">
        <v>386</v>
      </c>
      <c r="H376" s="20">
        <f>IF(Tabla3[[#This Row],[Precio]]&gt;=1001,Tabla3[[#This Row],[Precio]]-(Tabla3[[#This Row],[Precio]]*2.5%),IF(Tabla3[[#This Row],[Precio]]&gt;=251,Tabla3[[#This Row],[Precio]]-(Tabla3[[#This Row],[Precio]]*2%),IF(Tabla3[[#This Row],[Precio]]&gt;=50,Tabla3[[#This Row],[Precio]]-(Tabla3[[#This Row],[Precio]]*0.5%),Tabla3[[#This Row],[Precio]])))</f>
        <v>378.28</v>
      </c>
      <c r="I376" s="21" t="str">
        <f>HYPERLINK(CONCATENATE("http://www.mercadopublico.cl/TiendaFicha/Ficha?idProducto=",Tabla3[[#This Row],[ID]]))</f>
        <v>http://www.mercadopublico.cl/TiendaFicha/Ficha?idProducto=1011737</v>
      </c>
      <c r="J376" s="22" t="str">
        <f>HYPERLINK(Tabla3[[#This Row],[Link1]],"Link")</f>
        <v>Link</v>
      </c>
    </row>
    <row r="377" spans="1:10" ht="48" customHeight="1" x14ac:dyDescent="0.25">
      <c r="A377" s="18">
        <v>1011738</v>
      </c>
      <c r="B377" s="18" t="s">
        <v>199</v>
      </c>
      <c r="C377" s="18" t="s">
        <v>108</v>
      </c>
      <c r="D377" s="18" t="s">
        <v>830</v>
      </c>
      <c r="E377" s="19" t="s">
        <v>1282</v>
      </c>
      <c r="F377" s="20" t="s">
        <v>831</v>
      </c>
      <c r="G377" s="20">
        <v>414.49</v>
      </c>
      <c r="H377" s="20">
        <f>IF(Tabla3[[#This Row],[Precio]]&gt;=1001,Tabla3[[#This Row],[Precio]]-(Tabla3[[#This Row],[Precio]]*2.5%),IF(Tabla3[[#This Row],[Precio]]&gt;=251,Tabla3[[#This Row],[Precio]]-(Tabla3[[#This Row],[Precio]]*2%),IF(Tabla3[[#This Row],[Precio]]&gt;=50,Tabla3[[#This Row],[Precio]]-(Tabla3[[#This Row],[Precio]]*0.5%),Tabla3[[#This Row],[Precio]])))</f>
        <v>406.2002</v>
      </c>
      <c r="I377" s="21" t="str">
        <f>HYPERLINK(CONCATENATE("http://www.mercadopublico.cl/TiendaFicha/Ficha?idProducto=",Tabla3[[#This Row],[ID]]))</f>
        <v>http://www.mercadopublico.cl/TiendaFicha/Ficha?idProducto=1011738</v>
      </c>
      <c r="J377" s="22" t="str">
        <f>HYPERLINK(Tabla3[[#This Row],[Link1]],"Link")</f>
        <v>Link</v>
      </c>
    </row>
    <row r="378" spans="1:10" ht="48" customHeight="1" x14ac:dyDescent="0.25">
      <c r="A378" s="18">
        <v>1011739</v>
      </c>
      <c r="B378" s="18" t="s">
        <v>199</v>
      </c>
      <c r="C378" s="18" t="s">
        <v>108</v>
      </c>
      <c r="D378" s="18" t="s">
        <v>834</v>
      </c>
      <c r="E378" s="19" t="s">
        <v>1283</v>
      </c>
      <c r="F378" s="20" t="s">
        <v>835</v>
      </c>
      <c r="G378" s="20">
        <v>414.49</v>
      </c>
      <c r="H378" s="20">
        <f>IF(Tabla3[[#This Row],[Precio]]&gt;=1001,Tabla3[[#This Row],[Precio]]-(Tabla3[[#This Row],[Precio]]*2.5%),IF(Tabla3[[#This Row],[Precio]]&gt;=251,Tabla3[[#This Row],[Precio]]-(Tabla3[[#This Row],[Precio]]*2%),IF(Tabla3[[#This Row],[Precio]]&gt;=50,Tabla3[[#This Row],[Precio]]-(Tabla3[[#This Row],[Precio]]*0.5%),Tabla3[[#This Row],[Precio]])))</f>
        <v>406.2002</v>
      </c>
      <c r="I378" s="21" t="str">
        <f>HYPERLINK(CONCATENATE("http://www.mercadopublico.cl/TiendaFicha/Ficha?idProducto=",Tabla3[[#This Row],[ID]]))</f>
        <v>http://www.mercadopublico.cl/TiendaFicha/Ficha?idProducto=1011739</v>
      </c>
      <c r="J378" s="22" t="str">
        <f>HYPERLINK(Tabla3[[#This Row],[Link1]],"Link")</f>
        <v>Link</v>
      </c>
    </row>
    <row r="379" spans="1:10" ht="48" customHeight="1" x14ac:dyDescent="0.25">
      <c r="A379" s="18">
        <v>1011740</v>
      </c>
      <c r="B379" s="18" t="s">
        <v>199</v>
      </c>
      <c r="C379" s="18" t="s">
        <v>108</v>
      </c>
      <c r="D379" s="18" t="s">
        <v>832</v>
      </c>
      <c r="E379" s="19" t="s">
        <v>1284</v>
      </c>
      <c r="F379" s="20" t="s">
        <v>833</v>
      </c>
      <c r="G379" s="20">
        <v>414.49</v>
      </c>
      <c r="H379" s="20">
        <f>IF(Tabla3[[#This Row],[Precio]]&gt;=1001,Tabla3[[#This Row],[Precio]]-(Tabla3[[#This Row],[Precio]]*2.5%),IF(Tabla3[[#This Row],[Precio]]&gt;=251,Tabla3[[#This Row],[Precio]]-(Tabla3[[#This Row],[Precio]]*2%),IF(Tabla3[[#This Row],[Precio]]&gt;=50,Tabla3[[#This Row],[Precio]]-(Tabla3[[#This Row],[Precio]]*0.5%),Tabla3[[#This Row],[Precio]])))</f>
        <v>406.2002</v>
      </c>
      <c r="I379" s="21" t="str">
        <f>HYPERLINK(CONCATENATE("http://www.mercadopublico.cl/TiendaFicha/Ficha?idProducto=",Tabla3[[#This Row],[ID]]))</f>
        <v>http://www.mercadopublico.cl/TiendaFicha/Ficha?idProducto=1011740</v>
      </c>
      <c r="J379" s="22" t="str">
        <f>HYPERLINK(Tabla3[[#This Row],[Link1]],"Link")</f>
        <v>Link</v>
      </c>
    </row>
    <row r="380" spans="1:10" ht="48" customHeight="1" x14ac:dyDescent="0.25">
      <c r="A380" s="18">
        <v>1011742</v>
      </c>
      <c r="B380" s="18" t="s">
        <v>199</v>
      </c>
      <c r="C380" s="18" t="s">
        <v>108</v>
      </c>
      <c r="D380" s="18" t="s">
        <v>826</v>
      </c>
      <c r="E380" s="19" t="s">
        <v>1285</v>
      </c>
      <c r="F380" s="20" t="s">
        <v>827</v>
      </c>
      <c r="G380" s="20">
        <v>231.76</v>
      </c>
      <c r="H380" s="20">
        <f>IF(Tabla3[[#This Row],[Precio]]&gt;=1001,Tabla3[[#This Row],[Precio]]-(Tabla3[[#This Row],[Precio]]*2.5%),IF(Tabla3[[#This Row],[Precio]]&gt;=251,Tabla3[[#This Row],[Precio]]-(Tabla3[[#This Row],[Precio]]*2%),IF(Tabla3[[#This Row],[Precio]]&gt;=50,Tabla3[[#This Row],[Precio]]-(Tabla3[[#This Row],[Precio]]*0.5%),Tabla3[[#This Row],[Precio]])))</f>
        <v>230.60119999999998</v>
      </c>
      <c r="I380" s="21" t="str">
        <f>HYPERLINK(CONCATENATE("http://www.mercadopublico.cl/TiendaFicha/Ficha?idProducto=",Tabla3[[#This Row],[ID]]))</f>
        <v>http://www.mercadopublico.cl/TiendaFicha/Ficha?idProducto=1011742</v>
      </c>
      <c r="J380" s="22" t="str">
        <f>HYPERLINK(Tabla3[[#This Row],[Link1]],"Link")</f>
        <v>Link</v>
      </c>
    </row>
    <row r="381" spans="1:10" ht="48" customHeight="1" x14ac:dyDescent="0.25">
      <c r="A381" s="18">
        <v>1011744</v>
      </c>
      <c r="B381" s="18" t="s">
        <v>199</v>
      </c>
      <c r="C381" s="18" t="s">
        <v>108</v>
      </c>
      <c r="D381" s="18" t="s">
        <v>828</v>
      </c>
      <c r="E381" s="19" t="s">
        <v>1286</v>
      </c>
      <c r="F381" s="20" t="s">
        <v>829</v>
      </c>
      <c r="G381" s="20">
        <v>140</v>
      </c>
      <c r="H381" s="20">
        <f>IF(Tabla3[[#This Row],[Precio]]&gt;=1001,Tabla3[[#This Row],[Precio]]-(Tabla3[[#This Row],[Precio]]*2.5%),IF(Tabla3[[#This Row],[Precio]]&gt;=251,Tabla3[[#This Row],[Precio]]-(Tabla3[[#This Row],[Precio]]*2%),IF(Tabla3[[#This Row],[Precio]]&gt;=50,Tabla3[[#This Row],[Precio]]-(Tabla3[[#This Row],[Precio]]*0.5%),Tabla3[[#This Row],[Precio]])))</f>
        <v>139.30000000000001</v>
      </c>
      <c r="I381" s="21" t="str">
        <f>HYPERLINK(CONCATENATE("http://www.mercadopublico.cl/TiendaFicha/Ficha?idProducto=",Tabla3[[#This Row],[ID]]))</f>
        <v>http://www.mercadopublico.cl/TiendaFicha/Ficha?idProducto=1011744</v>
      </c>
      <c r="J381" s="22" t="str">
        <f>HYPERLINK(Tabla3[[#This Row],[Link1]],"Link")</f>
        <v>Link</v>
      </c>
    </row>
    <row r="382" spans="1:10" ht="48" customHeight="1" x14ac:dyDescent="0.25">
      <c r="A382" s="18">
        <v>1011745</v>
      </c>
      <c r="B382" s="18" t="s">
        <v>199</v>
      </c>
      <c r="C382" s="18" t="s">
        <v>108</v>
      </c>
      <c r="D382" s="18" t="s">
        <v>1739</v>
      </c>
      <c r="E382" s="19" t="s">
        <v>1287</v>
      </c>
      <c r="F382" s="20" t="s">
        <v>823</v>
      </c>
      <c r="G382" s="20">
        <v>391.54</v>
      </c>
      <c r="H382" s="20">
        <f>IF(Tabla3[[#This Row],[Precio]]&gt;=1001,Tabla3[[#This Row],[Precio]]-(Tabla3[[#This Row],[Precio]]*2.5%),IF(Tabla3[[#This Row],[Precio]]&gt;=251,Tabla3[[#This Row],[Precio]]-(Tabla3[[#This Row],[Precio]]*2%),IF(Tabla3[[#This Row],[Precio]]&gt;=50,Tabla3[[#This Row],[Precio]]-(Tabla3[[#This Row],[Precio]]*0.5%),Tabla3[[#This Row],[Precio]])))</f>
        <v>383.70920000000001</v>
      </c>
      <c r="I382" s="21" t="str">
        <f>HYPERLINK(CONCATENATE("http://www.mercadopublico.cl/TiendaFicha/Ficha?idProducto=",Tabla3[[#This Row],[ID]]))</f>
        <v>http://www.mercadopublico.cl/TiendaFicha/Ficha?idProducto=1011745</v>
      </c>
      <c r="J382" s="22" t="str">
        <f>HYPERLINK(Tabla3[[#This Row],[Link1]],"Link")</f>
        <v>Link</v>
      </c>
    </row>
    <row r="383" spans="1:10" ht="48" customHeight="1" x14ac:dyDescent="0.25">
      <c r="A383" s="18">
        <v>1011746</v>
      </c>
      <c r="B383" s="18" t="s">
        <v>199</v>
      </c>
      <c r="C383" s="18" t="s">
        <v>108</v>
      </c>
      <c r="D383" s="18" t="s">
        <v>1740</v>
      </c>
      <c r="E383" s="19" t="s">
        <v>1741</v>
      </c>
      <c r="F383" s="20" t="s">
        <v>2001</v>
      </c>
      <c r="G383" s="20">
        <v>397</v>
      </c>
      <c r="H383" s="20">
        <f>IF(Tabla3[[#This Row],[Precio]]&gt;=1001,Tabla3[[#This Row],[Precio]]-(Tabla3[[#This Row],[Precio]]*2.5%),IF(Tabla3[[#This Row],[Precio]]&gt;=251,Tabla3[[#This Row],[Precio]]-(Tabla3[[#This Row],[Precio]]*2%),IF(Tabla3[[#This Row],[Precio]]&gt;=50,Tabla3[[#This Row],[Precio]]-(Tabla3[[#This Row],[Precio]]*0.5%),Tabla3[[#This Row],[Precio]])))</f>
        <v>389.06</v>
      </c>
      <c r="I383" s="21" t="str">
        <f>HYPERLINK(CONCATENATE("http://www.mercadopublico.cl/TiendaFicha/Ficha?idProducto=",Tabla3[[#This Row],[ID]]))</f>
        <v>http://www.mercadopublico.cl/TiendaFicha/Ficha?idProducto=1011746</v>
      </c>
      <c r="J383" s="22" t="str">
        <f>HYPERLINK(Tabla3[[#This Row],[Link1]],"Link")</f>
        <v>Link</v>
      </c>
    </row>
    <row r="384" spans="1:10" ht="48" customHeight="1" x14ac:dyDescent="0.25">
      <c r="A384" s="18">
        <v>1126845</v>
      </c>
      <c r="B384" s="18" t="s">
        <v>199</v>
      </c>
      <c r="C384" s="18" t="s">
        <v>108</v>
      </c>
      <c r="D384" s="18" t="s">
        <v>819</v>
      </c>
      <c r="E384" s="19" t="s">
        <v>1281</v>
      </c>
      <c r="F384" s="20" t="s">
        <v>820</v>
      </c>
      <c r="G384" s="20">
        <v>101.17</v>
      </c>
      <c r="H384" s="20">
        <f>IF(Tabla3[[#This Row],[Precio]]&gt;=1001,Tabla3[[#This Row],[Precio]]-(Tabla3[[#This Row],[Precio]]*2.5%),IF(Tabla3[[#This Row],[Precio]]&gt;=251,Tabla3[[#This Row],[Precio]]-(Tabla3[[#This Row],[Precio]]*2%),IF(Tabla3[[#This Row],[Precio]]&gt;=50,Tabla3[[#This Row],[Precio]]-(Tabla3[[#This Row],[Precio]]*0.5%),Tabla3[[#This Row],[Precio]])))</f>
        <v>100.66415000000001</v>
      </c>
      <c r="I384" s="21" t="str">
        <f>HYPERLINK(CONCATENATE("http://www.mercadopublico.cl/TiendaFicha/Ficha?idProducto=",Tabla3[[#This Row],[ID]]))</f>
        <v>http://www.mercadopublico.cl/TiendaFicha/Ficha?idProducto=1126845</v>
      </c>
      <c r="J384" s="22" t="str">
        <f>HYPERLINK(Tabla3[[#This Row],[Link1]],"Link")</f>
        <v>Link</v>
      </c>
    </row>
    <row r="385" spans="1:10" ht="48" customHeight="1" x14ac:dyDescent="0.25">
      <c r="A385" s="18">
        <v>1126846</v>
      </c>
      <c r="B385" s="18" t="s">
        <v>199</v>
      </c>
      <c r="C385" s="18" t="s">
        <v>108</v>
      </c>
      <c r="D385" s="18" t="s">
        <v>1742</v>
      </c>
      <c r="E385" s="19" t="s">
        <v>1743</v>
      </c>
      <c r="F385" s="20" t="s">
        <v>2002</v>
      </c>
      <c r="G385" s="20">
        <v>407.64</v>
      </c>
      <c r="H385" s="20">
        <f>IF(Tabla3[[#This Row],[Precio]]&gt;=1001,Tabla3[[#This Row],[Precio]]-(Tabla3[[#This Row],[Precio]]*2.5%),IF(Tabla3[[#This Row],[Precio]]&gt;=251,Tabla3[[#This Row],[Precio]]-(Tabla3[[#This Row],[Precio]]*2%),IF(Tabla3[[#This Row],[Precio]]&gt;=50,Tabla3[[#This Row],[Precio]]-(Tabla3[[#This Row],[Precio]]*0.5%),Tabla3[[#This Row],[Precio]])))</f>
        <v>399.48719999999997</v>
      </c>
      <c r="I385" s="21" t="str">
        <f>HYPERLINK(CONCATENATE("http://www.mercadopublico.cl/TiendaFicha/Ficha?idProducto=",Tabla3[[#This Row],[ID]]))</f>
        <v>http://www.mercadopublico.cl/TiendaFicha/Ficha?idProducto=1126846</v>
      </c>
      <c r="J385" s="22" t="str">
        <f>HYPERLINK(Tabla3[[#This Row],[Link1]],"Link")</f>
        <v>Link</v>
      </c>
    </row>
    <row r="386" spans="1:10" ht="48" customHeight="1" x14ac:dyDescent="0.25">
      <c r="A386" s="18">
        <v>1151743</v>
      </c>
      <c r="B386" s="18" t="s">
        <v>199</v>
      </c>
      <c r="C386" s="18" t="s">
        <v>108</v>
      </c>
      <c r="D386" s="18" t="s">
        <v>1744</v>
      </c>
      <c r="E386" s="19" t="s">
        <v>1745</v>
      </c>
      <c r="F386" s="20" t="s">
        <v>2003</v>
      </c>
      <c r="G386" s="20">
        <v>117.64</v>
      </c>
      <c r="H386" s="20">
        <f>IF(Tabla3[[#This Row],[Precio]]&gt;=1001,Tabla3[[#This Row],[Precio]]-(Tabla3[[#This Row],[Precio]]*2.5%),IF(Tabla3[[#This Row],[Precio]]&gt;=251,Tabla3[[#This Row],[Precio]]-(Tabla3[[#This Row],[Precio]]*2%),IF(Tabla3[[#This Row],[Precio]]&gt;=50,Tabla3[[#This Row],[Precio]]-(Tabla3[[#This Row],[Precio]]*0.5%),Tabla3[[#This Row],[Precio]])))</f>
        <v>117.0518</v>
      </c>
      <c r="I386" s="21" t="str">
        <f>HYPERLINK(CONCATENATE("http://www.mercadopublico.cl/TiendaFicha/Ficha?idProducto=",Tabla3[[#This Row],[ID]]))</f>
        <v>http://www.mercadopublico.cl/TiendaFicha/Ficha?idProducto=1151743</v>
      </c>
      <c r="J386" s="22" t="str">
        <f>HYPERLINK(Tabla3[[#This Row],[Link1]],"Link")</f>
        <v>Link</v>
      </c>
    </row>
    <row r="387" spans="1:10" ht="48" customHeight="1" x14ac:dyDescent="0.25">
      <c r="A387" s="18">
        <v>1241154</v>
      </c>
      <c r="B387" s="18" t="s">
        <v>199</v>
      </c>
      <c r="C387" s="18" t="s">
        <v>108</v>
      </c>
      <c r="D387" s="18" t="s">
        <v>821</v>
      </c>
      <c r="E387" s="19" t="s">
        <v>1276</v>
      </c>
      <c r="F387" s="20" t="s">
        <v>822</v>
      </c>
      <c r="G387" s="20">
        <v>97.64</v>
      </c>
      <c r="H387" s="20">
        <f>IF(Tabla3[[#This Row],[Precio]]&gt;=1001,Tabla3[[#This Row],[Precio]]-(Tabla3[[#This Row],[Precio]]*2.5%),IF(Tabla3[[#This Row],[Precio]]&gt;=251,Tabla3[[#This Row],[Precio]]-(Tabla3[[#This Row],[Precio]]*2%),IF(Tabla3[[#This Row],[Precio]]&gt;=50,Tabla3[[#This Row],[Precio]]-(Tabla3[[#This Row],[Precio]]*0.5%),Tabla3[[#This Row],[Precio]])))</f>
        <v>97.151799999999994</v>
      </c>
      <c r="I387" s="21" t="str">
        <f>HYPERLINK(CONCATENATE("http://www.mercadopublico.cl/TiendaFicha/Ficha?idProducto=",Tabla3[[#This Row],[ID]]))</f>
        <v>http://www.mercadopublico.cl/TiendaFicha/Ficha?idProducto=1241154</v>
      </c>
      <c r="J387" s="22" t="str">
        <f>HYPERLINK(Tabla3[[#This Row],[Link1]],"Link")</f>
        <v>Link</v>
      </c>
    </row>
    <row r="388" spans="1:10" ht="48" customHeight="1" x14ac:dyDescent="0.25">
      <c r="A388" s="18">
        <v>1225450</v>
      </c>
      <c r="B388" s="18" t="s">
        <v>199</v>
      </c>
      <c r="C388" s="18" t="s">
        <v>108</v>
      </c>
      <c r="D388" s="18" t="s">
        <v>1746</v>
      </c>
      <c r="E388" s="19" t="s">
        <v>1747</v>
      </c>
      <c r="F388" s="20" t="s">
        <v>2001</v>
      </c>
      <c r="G388" s="20">
        <v>292.33999999999997</v>
      </c>
      <c r="H388" s="20">
        <f>IF(Tabla3[[#This Row],[Precio]]&gt;=1001,Tabla3[[#This Row],[Precio]]-(Tabla3[[#This Row],[Precio]]*2.5%),IF(Tabla3[[#This Row],[Precio]]&gt;=251,Tabla3[[#This Row],[Precio]]-(Tabla3[[#This Row],[Precio]]*2%),IF(Tabla3[[#This Row],[Precio]]&gt;=50,Tabla3[[#This Row],[Precio]]-(Tabla3[[#This Row],[Precio]]*0.5%),Tabla3[[#This Row],[Precio]])))</f>
        <v>286.4932</v>
      </c>
      <c r="I388" s="21" t="str">
        <f>HYPERLINK(CONCATENATE("http://www.mercadopublico.cl/TiendaFicha/Ficha?idProducto=",Tabla3[[#This Row],[ID]]))</f>
        <v>http://www.mercadopublico.cl/TiendaFicha/Ficha?idProducto=1225450</v>
      </c>
      <c r="J388" s="22" t="str">
        <f>HYPERLINK(Tabla3[[#This Row],[Link1]],"Link")</f>
        <v>Link</v>
      </c>
    </row>
    <row r="389" spans="1:10" ht="48" customHeight="1" x14ac:dyDescent="0.25">
      <c r="A389" s="18">
        <v>1225402</v>
      </c>
      <c r="B389" s="18" t="s">
        <v>200</v>
      </c>
      <c r="C389" s="18" t="s">
        <v>11</v>
      </c>
      <c r="D389" s="18" t="s">
        <v>203</v>
      </c>
      <c r="E389" s="19" t="s">
        <v>1290</v>
      </c>
      <c r="F389" s="20" t="s">
        <v>204</v>
      </c>
      <c r="G389" s="20">
        <v>52.94</v>
      </c>
      <c r="H389" s="20">
        <f>IF(Tabla3[[#This Row],[Precio]]&gt;=1001,Tabla3[[#This Row],[Precio]]-(Tabla3[[#This Row],[Precio]]*2.5%),IF(Tabla3[[#This Row],[Precio]]&gt;=251,Tabla3[[#This Row],[Precio]]-(Tabla3[[#This Row],[Precio]]*2%),IF(Tabla3[[#This Row],[Precio]]&gt;=50,Tabla3[[#This Row],[Precio]]-(Tabla3[[#This Row],[Precio]]*0.5%),Tabla3[[#This Row],[Precio]])))</f>
        <v>52.6753</v>
      </c>
      <c r="I389" s="21" t="str">
        <f>HYPERLINK(CONCATENATE("http://www.mercadopublico.cl/TiendaFicha/Ficha?idProducto=",Tabla3[[#This Row],[ID]]))</f>
        <v>http://www.mercadopublico.cl/TiendaFicha/Ficha?idProducto=1225402</v>
      </c>
      <c r="J389" s="22" t="str">
        <f>HYPERLINK(Tabla3[[#This Row],[Link1]],"Link")</f>
        <v>Link</v>
      </c>
    </row>
    <row r="390" spans="1:10" ht="48" customHeight="1" x14ac:dyDescent="0.25">
      <c r="A390" s="18">
        <v>1166355</v>
      </c>
      <c r="B390" s="18" t="s">
        <v>200</v>
      </c>
      <c r="C390" s="18" t="s">
        <v>11</v>
      </c>
      <c r="D390" s="18" t="s">
        <v>207</v>
      </c>
      <c r="E390" s="19" t="s">
        <v>1288</v>
      </c>
      <c r="F390" s="20" t="s">
        <v>208</v>
      </c>
      <c r="G390" s="20">
        <v>65.88</v>
      </c>
      <c r="H390" s="20">
        <f>IF(Tabla3[[#This Row],[Precio]]&gt;=1001,Tabla3[[#This Row],[Precio]]-(Tabla3[[#This Row],[Precio]]*2.5%),IF(Tabla3[[#This Row],[Precio]]&gt;=251,Tabla3[[#This Row],[Precio]]-(Tabla3[[#This Row],[Precio]]*2%),IF(Tabla3[[#This Row],[Precio]]&gt;=50,Tabla3[[#This Row],[Precio]]-(Tabla3[[#This Row],[Precio]]*0.5%),Tabla3[[#This Row],[Precio]])))</f>
        <v>65.550599999999989</v>
      </c>
      <c r="I390" s="21" t="str">
        <f>HYPERLINK(CONCATENATE("http://www.mercadopublico.cl/TiendaFicha/Ficha?idProducto=",Tabla3[[#This Row],[ID]]))</f>
        <v>http://www.mercadopublico.cl/TiendaFicha/Ficha?idProducto=1166355</v>
      </c>
      <c r="J390" s="22" t="str">
        <f>HYPERLINK(Tabla3[[#This Row],[Link1]],"Link")</f>
        <v>Link</v>
      </c>
    </row>
    <row r="391" spans="1:10" ht="48" customHeight="1" x14ac:dyDescent="0.25">
      <c r="A391" s="18">
        <v>1153240</v>
      </c>
      <c r="B391" s="18" t="s">
        <v>200</v>
      </c>
      <c r="C391" s="18" t="s">
        <v>11</v>
      </c>
      <c r="D391" s="18" t="s">
        <v>1748</v>
      </c>
      <c r="E391" s="19" t="s">
        <v>1749</v>
      </c>
      <c r="F391" s="20" t="s">
        <v>2004</v>
      </c>
      <c r="G391" s="20">
        <v>32.94</v>
      </c>
      <c r="H391" s="20">
        <f>IF(Tabla3[[#This Row],[Precio]]&gt;=1001,Tabla3[[#This Row],[Precio]]-(Tabla3[[#This Row],[Precio]]*2.5%),IF(Tabla3[[#This Row],[Precio]]&gt;=251,Tabla3[[#This Row],[Precio]]-(Tabla3[[#This Row],[Precio]]*2%),IF(Tabla3[[#This Row],[Precio]]&gt;=50,Tabla3[[#This Row],[Precio]]-(Tabla3[[#This Row],[Precio]]*0.5%),Tabla3[[#This Row],[Precio]])))</f>
        <v>32.94</v>
      </c>
      <c r="I391" s="21" t="str">
        <f>HYPERLINK(CONCATENATE("http://www.mercadopublico.cl/TiendaFicha/Ficha?idProducto=",Tabla3[[#This Row],[ID]]))</f>
        <v>http://www.mercadopublico.cl/TiendaFicha/Ficha?idProducto=1153240</v>
      </c>
      <c r="J391" s="22" t="str">
        <f>HYPERLINK(Tabla3[[#This Row],[Link1]],"Link")</f>
        <v>Link</v>
      </c>
    </row>
    <row r="392" spans="1:10" ht="48" customHeight="1" x14ac:dyDescent="0.25">
      <c r="A392" s="18">
        <v>1153241</v>
      </c>
      <c r="B392" s="18" t="s">
        <v>200</v>
      </c>
      <c r="C392" s="18" t="s">
        <v>11</v>
      </c>
      <c r="D392" s="18" t="s">
        <v>2136</v>
      </c>
      <c r="E392" s="19" t="s">
        <v>2137</v>
      </c>
      <c r="F392" s="20" t="s">
        <v>2138</v>
      </c>
      <c r="G392" s="20">
        <v>41.64</v>
      </c>
      <c r="H392" s="20">
        <f>IF(Tabla3[[#This Row],[Precio]]&gt;=1001,Tabla3[[#This Row],[Precio]]-(Tabla3[[#This Row],[Precio]]*2.5%),IF(Tabla3[[#This Row],[Precio]]&gt;=251,Tabla3[[#This Row],[Precio]]-(Tabla3[[#This Row],[Precio]]*2%),IF(Tabla3[[#This Row],[Precio]]&gt;=50,Tabla3[[#This Row],[Precio]]-(Tabla3[[#This Row],[Precio]]*0.5%),Tabla3[[#This Row],[Precio]])))</f>
        <v>41.64</v>
      </c>
      <c r="I392" s="21" t="str">
        <f>HYPERLINK(CONCATENATE("http://www.mercadopublico.cl/TiendaFicha/Ficha?idProducto=",Tabla3[[#This Row],[ID]]))</f>
        <v>http://www.mercadopublico.cl/TiendaFicha/Ficha?idProducto=1153241</v>
      </c>
      <c r="J392" s="22" t="str">
        <f>HYPERLINK(Tabla3[[#This Row],[Link1]],"Link")</f>
        <v>Link</v>
      </c>
    </row>
    <row r="393" spans="1:10" ht="48" customHeight="1" x14ac:dyDescent="0.25">
      <c r="A393" s="18">
        <v>1011762</v>
      </c>
      <c r="B393" s="18" t="s">
        <v>200</v>
      </c>
      <c r="C393" s="18" t="s">
        <v>11</v>
      </c>
      <c r="D393" s="18" t="s">
        <v>201</v>
      </c>
      <c r="E393" s="19" t="s">
        <v>1289</v>
      </c>
      <c r="F393" s="20" t="s">
        <v>202</v>
      </c>
      <c r="G393" s="20">
        <v>70.239999999999995</v>
      </c>
      <c r="H393" s="20">
        <f>IF(Tabla3[[#This Row],[Precio]]&gt;=1001,Tabla3[[#This Row],[Precio]]-(Tabla3[[#This Row],[Precio]]*2.5%),IF(Tabla3[[#This Row],[Precio]]&gt;=251,Tabla3[[#This Row],[Precio]]-(Tabla3[[#This Row],[Precio]]*2%),IF(Tabla3[[#This Row],[Precio]]&gt;=50,Tabla3[[#This Row],[Precio]]-(Tabla3[[#This Row],[Precio]]*0.5%),Tabla3[[#This Row],[Precio]])))</f>
        <v>69.888799999999989</v>
      </c>
      <c r="I393" s="21" t="str">
        <f>HYPERLINK(CONCATENATE("http://www.mercadopublico.cl/TiendaFicha/Ficha?idProducto=",Tabla3[[#This Row],[ID]]))</f>
        <v>http://www.mercadopublico.cl/TiendaFicha/Ficha?idProducto=1011762</v>
      </c>
      <c r="J393" s="22" t="str">
        <f>HYPERLINK(Tabla3[[#This Row],[Link1]],"Link")</f>
        <v>Link</v>
      </c>
    </row>
    <row r="394" spans="1:10" ht="48" customHeight="1" x14ac:dyDescent="0.25">
      <c r="A394" s="18">
        <v>1521345</v>
      </c>
      <c r="B394" s="18" t="s">
        <v>200</v>
      </c>
      <c r="C394" s="18" t="s">
        <v>11</v>
      </c>
      <c r="D394" s="18" t="s">
        <v>1520</v>
      </c>
      <c r="E394" s="19" t="s">
        <v>1521</v>
      </c>
      <c r="F394" s="20" t="s">
        <v>1522</v>
      </c>
      <c r="G394" s="20">
        <v>168.54</v>
      </c>
      <c r="H394" s="20">
        <f>IF(Tabla3[[#This Row],[Precio]]&gt;=1001,Tabla3[[#This Row],[Precio]]-(Tabla3[[#This Row],[Precio]]*2.5%),IF(Tabla3[[#This Row],[Precio]]&gt;=251,Tabla3[[#This Row],[Precio]]-(Tabla3[[#This Row],[Precio]]*2%),IF(Tabla3[[#This Row],[Precio]]&gt;=50,Tabla3[[#This Row],[Precio]]-(Tabla3[[#This Row],[Precio]]*0.5%),Tabla3[[#This Row],[Precio]])))</f>
        <v>167.69729999999998</v>
      </c>
      <c r="I394" s="21" t="str">
        <f>HYPERLINK(CONCATENATE("http://www.mercadopublico.cl/TiendaFicha/Ficha?idProducto=",Tabla3[[#This Row],[ID]]))</f>
        <v>http://www.mercadopublico.cl/TiendaFicha/Ficha?idProducto=1521345</v>
      </c>
      <c r="J394" s="22" t="str">
        <f>HYPERLINK(Tabla3[[#This Row],[Link1]],"Link")</f>
        <v>Link</v>
      </c>
    </row>
    <row r="395" spans="1:10" ht="48" customHeight="1" x14ac:dyDescent="0.25">
      <c r="A395" s="18">
        <v>1521348</v>
      </c>
      <c r="B395" s="18" t="s">
        <v>200</v>
      </c>
      <c r="C395" s="18" t="s">
        <v>11</v>
      </c>
      <c r="D395" s="18" t="s">
        <v>1523</v>
      </c>
      <c r="E395" s="19" t="s">
        <v>1524</v>
      </c>
      <c r="F395" s="20" t="s">
        <v>1525</v>
      </c>
      <c r="G395" s="20">
        <v>183.64</v>
      </c>
      <c r="H395" s="20">
        <f>IF(Tabla3[[#This Row],[Precio]]&gt;=1001,Tabla3[[#This Row],[Precio]]-(Tabla3[[#This Row],[Precio]]*2.5%),IF(Tabla3[[#This Row],[Precio]]&gt;=251,Tabla3[[#This Row],[Precio]]-(Tabla3[[#This Row],[Precio]]*2%),IF(Tabla3[[#This Row],[Precio]]&gt;=50,Tabla3[[#This Row],[Precio]]-(Tabla3[[#This Row],[Precio]]*0.5%),Tabla3[[#This Row],[Precio]])))</f>
        <v>182.72179999999997</v>
      </c>
      <c r="I395" s="21" t="str">
        <f>HYPERLINK(CONCATENATE("http://www.mercadopublico.cl/TiendaFicha/Ficha?idProducto=",Tabla3[[#This Row],[ID]]))</f>
        <v>http://www.mercadopublico.cl/TiendaFicha/Ficha?idProducto=1521348</v>
      </c>
      <c r="J395" s="22" t="str">
        <f>HYPERLINK(Tabla3[[#This Row],[Link1]],"Link")</f>
        <v>Link</v>
      </c>
    </row>
    <row r="396" spans="1:10" ht="48" customHeight="1" x14ac:dyDescent="0.25">
      <c r="A396" s="18">
        <v>1521351</v>
      </c>
      <c r="B396" s="18" t="s">
        <v>200</v>
      </c>
      <c r="C396" s="18" t="s">
        <v>11</v>
      </c>
      <c r="D396" s="18" t="s">
        <v>1526</v>
      </c>
      <c r="E396" s="19" t="s">
        <v>1527</v>
      </c>
      <c r="F396" s="20" t="s">
        <v>1528</v>
      </c>
      <c r="G396" s="20">
        <v>66.25</v>
      </c>
      <c r="H396" s="20">
        <f>IF(Tabla3[[#This Row],[Precio]]&gt;=1001,Tabla3[[#This Row],[Precio]]-(Tabla3[[#This Row],[Precio]]*2.5%),IF(Tabla3[[#This Row],[Precio]]&gt;=251,Tabla3[[#This Row],[Precio]]-(Tabla3[[#This Row],[Precio]]*2%),IF(Tabla3[[#This Row],[Precio]]&gt;=50,Tabla3[[#This Row],[Precio]]-(Tabla3[[#This Row],[Precio]]*0.5%),Tabla3[[#This Row],[Precio]])))</f>
        <v>65.918750000000003</v>
      </c>
      <c r="I396" s="21" t="str">
        <f>HYPERLINK(CONCATENATE("http://www.mercadopublico.cl/TiendaFicha/Ficha?idProducto=",Tabla3[[#This Row],[ID]]))</f>
        <v>http://www.mercadopublico.cl/TiendaFicha/Ficha?idProducto=1521351</v>
      </c>
      <c r="J396" s="22" t="str">
        <f>HYPERLINK(Tabla3[[#This Row],[Link1]],"Link")</f>
        <v>Link</v>
      </c>
    </row>
    <row r="397" spans="1:10" ht="48" customHeight="1" x14ac:dyDescent="0.25">
      <c r="A397" s="18">
        <v>1521354</v>
      </c>
      <c r="B397" s="18" t="s">
        <v>200</v>
      </c>
      <c r="C397" s="18" t="s">
        <v>11</v>
      </c>
      <c r="D397" s="18" t="s">
        <v>1529</v>
      </c>
      <c r="E397" s="19" t="s">
        <v>1530</v>
      </c>
      <c r="F397" s="20" t="s">
        <v>1531</v>
      </c>
      <c r="G397" s="20">
        <v>110.42</v>
      </c>
      <c r="H397" s="20">
        <f>IF(Tabla3[[#This Row],[Precio]]&gt;=1001,Tabla3[[#This Row],[Precio]]-(Tabla3[[#This Row],[Precio]]*2.5%),IF(Tabla3[[#This Row],[Precio]]&gt;=251,Tabla3[[#This Row],[Precio]]-(Tabla3[[#This Row],[Precio]]*2%),IF(Tabla3[[#This Row],[Precio]]&gt;=50,Tabla3[[#This Row],[Precio]]-(Tabla3[[#This Row],[Precio]]*0.5%),Tabla3[[#This Row],[Precio]])))</f>
        <v>109.86790000000001</v>
      </c>
      <c r="I397" s="21" t="str">
        <f>HYPERLINK(CONCATENATE("http://www.mercadopublico.cl/TiendaFicha/Ficha?idProducto=",Tabla3[[#This Row],[ID]]))</f>
        <v>http://www.mercadopublico.cl/TiendaFicha/Ficha?idProducto=1521354</v>
      </c>
      <c r="J397" s="22" t="str">
        <f>HYPERLINK(Tabla3[[#This Row],[Link1]],"Link")</f>
        <v>Link</v>
      </c>
    </row>
    <row r="398" spans="1:10" ht="48" customHeight="1" x14ac:dyDescent="0.25">
      <c r="A398" s="18">
        <v>1521355</v>
      </c>
      <c r="B398" s="18" t="s">
        <v>200</v>
      </c>
      <c r="C398" s="18" t="s">
        <v>11</v>
      </c>
      <c r="D398" s="18" t="s">
        <v>1532</v>
      </c>
      <c r="E398" s="19" t="s">
        <v>1533</v>
      </c>
      <c r="F398" s="20" t="s">
        <v>1534</v>
      </c>
      <c r="G398" s="20">
        <v>67.41</v>
      </c>
      <c r="H398" s="20">
        <f>IF(Tabla3[[#This Row],[Precio]]&gt;=1001,Tabla3[[#This Row],[Precio]]-(Tabla3[[#This Row],[Precio]]*2.5%),IF(Tabla3[[#This Row],[Precio]]&gt;=251,Tabla3[[#This Row],[Precio]]-(Tabla3[[#This Row],[Precio]]*2%),IF(Tabla3[[#This Row],[Precio]]&gt;=50,Tabla3[[#This Row],[Precio]]-(Tabla3[[#This Row],[Precio]]*0.5%),Tabla3[[#This Row],[Precio]])))</f>
        <v>67.072949999999992</v>
      </c>
      <c r="I398" s="21" t="str">
        <f>HYPERLINK(CONCATENATE("http://www.mercadopublico.cl/TiendaFicha/Ficha?idProducto=",Tabla3[[#This Row],[ID]]))</f>
        <v>http://www.mercadopublico.cl/TiendaFicha/Ficha?idProducto=1521355</v>
      </c>
      <c r="J398" s="22" t="str">
        <f>HYPERLINK(Tabla3[[#This Row],[Link1]],"Link")</f>
        <v>Link</v>
      </c>
    </row>
    <row r="399" spans="1:10" ht="48" customHeight="1" x14ac:dyDescent="0.25">
      <c r="A399" s="18">
        <v>1521356</v>
      </c>
      <c r="B399" s="18" t="s">
        <v>200</v>
      </c>
      <c r="C399" s="18" t="s">
        <v>11</v>
      </c>
      <c r="D399" s="18" t="s">
        <v>1535</v>
      </c>
      <c r="E399" s="19" t="s">
        <v>1536</v>
      </c>
      <c r="F399" s="20" t="s">
        <v>1537</v>
      </c>
      <c r="G399" s="20">
        <v>102.28</v>
      </c>
      <c r="H399" s="20">
        <f>IF(Tabla3[[#This Row],[Precio]]&gt;=1001,Tabla3[[#This Row],[Precio]]-(Tabla3[[#This Row],[Precio]]*2.5%),IF(Tabla3[[#This Row],[Precio]]&gt;=251,Tabla3[[#This Row],[Precio]]-(Tabla3[[#This Row],[Precio]]*2%),IF(Tabla3[[#This Row],[Precio]]&gt;=50,Tabla3[[#This Row],[Precio]]-(Tabla3[[#This Row],[Precio]]*0.5%),Tabla3[[#This Row],[Precio]])))</f>
        <v>101.76860000000001</v>
      </c>
      <c r="I399" s="21" t="str">
        <f>HYPERLINK(CONCATENATE("http://www.mercadopublico.cl/TiendaFicha/Ficha?idProducto=",Tabla3[[#This Row],[ID]]))</f>
        <v>http://www.mercadopublico.cl/TiendaFicha/Ficha?idProducto=1521356</v>
      </c>
      <c r="J399" s="22" t="str">
        <f>HYPERLINK(Tabla3[[#This Row],[Link1]],"Link")</f>
        <v>Link</v>
      </c>
    </row>
    <row r="400" spans="1:10" ht="48" customHeight="1" x14ac:dyDescent="0.25">
      <c r="A400" s="18">
        <v>1530021</v>
      </c>
      <c r="B400" s="18" t="s">
        <v>200</v>
      </c>
      <c r="C400" s="18" t="s">
        <v>11</v>
      </c>
      <c r="D400" s="18" t="s">
        <v>1538</v>
      </c>
      <c r="E400" s="19" t="s">
        <v>1539</v>
      </c>
      <c r="F400" s="20" t="s">
        <v>1540</v>
      </c>
      <c r="G400" s="20">
        <v>171.21</v>
      </c>
      <c r="H400" s="20">
        <f>IF(Tabla3[[#This Row],[Precio]]&gt;=1001,Tabla3[[#This Row],[Precio]]-(Tabla3[[#This Row],[Precio]]*2.5%),IF(Tabla3[[#This Row],[Precio]]&gt;=251,Tabla3[[#This Row],[Precio]]-(Tabla3[[#This Row],[Precio]]*2%),IF(Tabla3[[#This Row],[Precio]]&gt;=50,Tabla3[[#This Row],[Precio]]-(Tabla3[[#This Row],[Precio]]*0.5%),Tabla3[[#This Row],[Precio]])))</f>
        <v>170.35395</v>
      </c>
      <c r="I400" s="21" t="str">
        <f>HYPERLINK(CONCATENATE("http://www.mercadopublico.cl/TiendaFicha/Ficha?idProducto=",Tabla3[[#This Row],[ID]]))</f>
        <v>http://www.mercadopublico.cl/TiendaFicha/Ficha?idProducto=1530021</v>
      </c>
      <c r="J400" s="22" t="str">
        <f>HYPERLINK(Tabla3[[#This Row],[Link1]],"Link")</f>
        <v>Link</v>
      </c>
    </row>
    <row r="401" spans="1:10" ht="48" customHeight="1" x14ac:dyDescent="0.25">
      <c r="A401" s="18">
        <v>1530023</v>
      </c>
      <c r="B401" s="18" t="s">
        <v>200</v>
      </c>
      <c r="C401" s="18" t="s">
        <v>11</v>
      </c>
      <c r="D401" s="18" t="s">
        <v>1541</v>
      </c>
      <c r="E401" s="19" t="s">
        <v>1542</v>
      </c>
      <c r="F401" s="20" t="s">
        <v>1543</v>
      </c>
      <c r="G401" s="20">
        <v>68.569999999999993</v>
      </c>
      <c r="H401" s="20">
        <f>IF(Tabla3[[#This Row],[Precio]]&gt;=1001,Tabla3[[#This Row],[Precio]]-(Tabla3[[#This Row],[Precio]]*2.5%),IF(Tabla3[[#This Row],[Precio]]&gt;=251,Tabla3[[#This Row],[Precio]]-(Tabla3[[#This Row],[Precio]]*2%),IF(Tabla3[[#This Row],[Precio]]&gt;=50,Tabla3[[#This Row],[Precio]]-(Tabla3[[#This Row],[Precio]]*0.5%),Tabla3[[#This Row],[Precio]])))</f>
        <v>68.227149999999995</v>
      </c>
      <c r="I401" s="21" t="str">
        <f>HYPERLINK(CONCATENATE("http://www.mercadopublico.cl/TiendaFicha/Ficha?idProducto=",Tabla3[[#This Row],[ID]]))</f>
        <v>http://www.mercadopublico.cl/TiendaFicha/Ficha?idProducto=1530023</v>
      </c>
      <c r="J401" s="22" t="str">
        <f>HYPERLINK(Tabla3[[#This Row],[Link1]],"Link")</f>
        <v>Link</v>
      </c>
    </row>
    <row r="402" spans="1:10" ht="48" customHeight="1" x14ac:dyDescent="0.25">
      <c r="A402" s="18">
        <v>1530031</v>
      </c>
      <c r="B402" s="18" t="s">
        <v>200</v>
      </c>
      <c r="C402" s="18" t="s">
        <v>11</v>
      </c>
      <c r="D402" s="18" t="s">
        <v>1544</v>
      </c>
      <c r="E402" s="19" t="s">
        <v>1545</v>
      </c>
      <c r="F402" s="20" t="s">
        <v>1546</v>
      </c>
      <c r="G402" s="20">
        <v>171.21</v>
      </c>
      <c r="H402" s="20">
        <f>IF(Tabla3[[#This Row],[Precio]]&gt;=1001,Tabla3[[#This Row],[Precio]]-(Tabla3[[#This Row],[Precio]]*2.5%),IF(Tabla3[[#This Row],[Precio]]&gt;=251,Tabla3[[#This Row],[Precio]]-(Tabla3[[#This Row],[Precio]]*2%),IF(Tabla3[[#This Row],[Precio]]&gt;=50,Tabla3[[#This Row],[Precio]]-(Tabla3[[#This Row],[Precio]]*0.5%),Tabla3[[#This Row],[Precio]])))</f>
        <v>170.35395</v>
      </c>
      <c r="I402" s="21" t="str">
        <f>HYPERLINK(CONCATENATE("http://www.mercadopublico.cl/TiendaFicha/Ficha?idProducto=",Tabla3[[#This Row],[ID]]))</f>
        <v>http://www.mercadopublico.cl/TiendaFicha/Ficha?idProducto=1530031</v>
      </c>
      <c r="J402" s="22" t="str">
        <f>HYPERLINK(Tabla3[[#This Row],[Link1]],"Link")</f>
        <v>Link</v>
      </c>
    </row>
    <row r="403" spans="1:10" ht="48" customHeight="1" x14ac:dyDescent="0.25">
      <c r="A403" s="18">
        <v>1333460</v>
      </c>
      <c r="B403" s="18" t="s">
        <v>200</v>
      </c>
      <c r="C403" s="18" t="s">
        <v>11</v>
      </c>
      <c r="D403" s="18" t="s">
        <v>209</v>
      </c>
      <c r="E403" s="19" t="s">
        <v>1291</v>
      </c>
      <c r="F403" s="20" t="s">
        <v>210</v>
      </c>
      <c r="G403" s="20">
        <v>64.58</v>
      </c>
      <c r="H403" s="20">
        <f>IF(Tabla3[[#This Row],[Precio]]&gt;=1001,Tabla3[[#This Row],[Precio]]-(Tabla3[[#This Row],[Precio]]*2.5%),IF(Tabla3[[#This Row],[Precio]]&gt;=251,Tabla3[[#This Row],[Precio]]-(Tabla3[[#This Row],[Precio]]*2%),IF(Tabla3[[#This Row],[Precio]]&gt;=50,Tabla3[[#This Row],[Precio]]-(Tabla3[[#This Row],[Precio]]*0.5%),Tabla3[[#This Row],[Precio]])))</f>
        <v>64.257099999999994</v>
      </c>
      <c r="I403" s="21" t="str">
        <f>HYPERLINK(CONCATENATE("http://www.mercadopublico.cl/TiendaFicha/Ficha?idProducto=",Tabla3[[#This Row],[ID]]))</f>
        <v>http://www.mercadopublico.cl/TiendaFicha/Ficha?idProducto=1333460</v>
      </c>
      <c r="J403" s="22" t="str">
        <f>HYPERLINK(Tabla3[[#This Row],[Link1]],"Link")</f>
        <v>Link</v>
      </c>
    </row>
    <row r="404" spans="1:10" ht="48" customHeight="1" x14ac:dyDescent="0.25">
      <c r="A404" s="18">
        <v>1333461</v>
      </c>
      <c r="B404" s="18" t="s">
        <v>200</v>
      </c>
      <c r="C404" s="18" t="s">
        <v>11</v>
      </c>
      <c r="D404" s="18" t="s">
        <v>211</v>
      </c>
      <c r="E404" s="19" t="s">
        <v>1292</v>
      </c>
      <c r="F404" s="20" t="s">
        <v>212</v>
      </c>
      <c r="G404" s="20">
        <v>112</v>
      </c>
      <c r="H404" s="20">
        <f>IF(Tabla3[[#This Row],[Precio]]&gt;=1001,Tabla3[[#This Row],[Precio]]-(Tabla3[[#This Row],[Precio]]*2.5%),IF(Tabla3[[#This Row],[Precio]]&gt;=251,Tabla3[[#This Row],[Precio]]-(Tabla3[[#This Row],[Precio]]*2%),IF(Tabla3[[#This Row],[Precio]]&gt;=50,Tabla3[[#This Row],[Precio]]-(Tabla3[[#This Row],[Precio]]*0.5%),Tabla3[[#This Row],[Precio]])))</f>
        <v>111.44</v>
      </c>
      <c r="I404" s="21" t="str">
        <f>HYPERLINK(CONCATENATE("http://www.mercadopublico.cl/TiendaFicha/Ficha?idProducto=",Tabla3[[#This Row],[ID]]))</f>
        <v>http://www.mercadopublico.cl/TiendaFicha/Ficha?idProducto=1333461</v>
      </c>
      <c r="J404" s="22" t="str">
        <f>HYPERLINK(Tabla3[[#This Row],[Link1]],"Link")</f>
        <v>Link</v>
      </c>
    </row>
    <row r="405" spans="1:10" ht="48" customHeight="1" x14ac:dyDescent="0.25">
      <c r="A405" s="18">
        <v>1333936</v>
      </c>
      <c r="B405" s="18" t="s">
        <v>200</v>
      </c>
      <c r="C405" s="18" t="s">
        <v>11</v>
      </c>
      <c r="D405" s="18" t="s">
        <v>213</v>
      </c>
      <c r="E405" s="19" t="s">
        <v>1293</v>
      </c>
      <c r="F405" s="20" t="s">
        <v>214</v>
      </c>
      <c r="G405" s="20">
        <v>65</v>
      </c>
      <c r="H405" s="20">
        <f>IF(Tabla3[[#This Row],[Precio]]&gt;=1001,Tabla3[[#This Row],[Precio]]-(Tabla3[[#This Row],[Precio]]*2.5%),IF(Tabla3[[#This Row],[Precio]]&gt;=251,Tabla3[[#This Row],[Precio]]-(Tabla3[[#This Row],[Precio]]*2%),IF(Tabla3[[#This Row],[Precio]]&gt;=50,Tabla3[[#This Row],[Precio]]-(Tabla3[[#This Row],[Precio]]*0.5%),Tabla3[[#This Row],[Precio]])))</f>
        <v>64.674999999999997</v>
      </c>
      <c r="I405" s="21" t="str">
        <f>HYPERLINK(CONCATENATE("http://www.mercadopublico.cl/TiendaFicha/Ficha?idProducto=",Tabla3[[#This Row],[ID]]))</f>
        <v>http://www.mercadopublico.cl/TiendaFicha/Ficha?idProducto=1333936</v>
      </c>
      <c r="J405" s="22" t="str">
        <f>HYPERLINK(Tabla3[[#This Row],[Link1]],"Link")</f>
        <v>Link</v>
      </c>
    </row>
    <row r="406" spans="1:10" ht="48" customHeight="1" x14ac:dyDescent="0.25">
      <c r="A406" s="18">
        <v>1388701</v>
      </c>
      <c r="B406" s="18" t="s">
        <v>200</v>
      </c>
      <c r="C406" s="18" t="s">
        <v>11</v>
      </c>
      <c r="D406" s="18" t="s">
        <v>205</v>
      </c>
      <c r="E406" s="19" t="s">
        <v>1294</v>
      </c>
      <c r="F406" s="20" t="s">
        <v>206</v>
      </c>
      <c r="G406" s="20">
        <v>112.94</v>
      </c>
      <c r="H406" s="20">
        <f>IF(Tabla3[[#This Row],[Precio]]&gt;=1001,Tabla3[[#This Row],[Precio]]-(Tabla3[[#This Row],[Precio]]*2.5%),IF(Tabla3[[#This Row],[Precio]]&gt;=251,Tabla3[[#This Row],[Precio]]-(Tabla3[[#This Row],[Precio]]*2%),IF(Tabla3[[#This Row],[Precio]]&gt;=50,Tabla3[[#This Row],[Precio]]-(Tabla3[[#This Row],[Precio]]*0.5%),Tabla3[[#This Row],[Precio]])))</f>
        <v>112.3753</v>
      </c>
      <c r="I406" s="21" t="str">
        <f>HYPERLINK(CONCATENATE("http://www.mercadopublico.cl/TiendaFicha/Ficha?idProducto=",Tabla3[[#This Row],[ID]]))</f>
        <v>http://www.mercadopublico.cl/TiendaFicha/Ficha?idProducto=1388701</v>
      </c>
      <c r="J406" s="22" t="str">
        <f>HYPERLINK(Tabla3[[#This Row],[Link1]],"Link")</f>
        <v>Link</v>
      </c>
    </row>
    <row r="407" spans="1:10" ht="48" customHeight="1" x14ac:dyDescent="0.25">
      <c r="A407" s="18">
        <v>1126881</v>
      </c>
      <c r="B407" s="18" t="s">
        <v>200</v>
      </c>
      <c r="C407" s="18" t="s">
        <v>25</v>
      </c>
      <c r="D407" s="18" t="s">
        <v>312</v>
      </c>
      <c r="E407" s="19" t="s">
        <v>312</v>
      </c>
      <c r="F407" s="20" t="s">
        <v>313</v>
      </c>
      <c r="G407" s="20">
        <v>138.69999999999999</v>
      </c>
      <c r="H407" s="20">
        <f>IF(Tabla3[[#This Row],[Precio]]&gt;=1001,Tabla3[[#This Row],[Precio]]-(Tabla3[[#This Row],[Precio]]*2.5%),IF(Tabla3[[#This Row],[Precio]]&gt;=251,Tabla3[[#This Row],[Precio]]-(Tabla3[[#This Row],[Precio]]*2%),IF(Tabla3[[#This Row],[Precio]]&gt;=50,Tabla3[[#This Row],[Precio]]-(Tabla3[[#This Row],[Precio]]*0.5%),Tabla3[[#This Row],[Precio]])))</f>
        <v>138.00649999999999</v>
      </c>
      <c r="I407" s="21" t="str">
        <f>HYPERLINK(CONCATENATE("http://www.mercadopublico.cl/TiendaFicha/Ficha?idProducto=",Tabla3[[#This Row],[ID]]))</f>
        <v>http://www.mercadopublico.cl/TiendaFicha/Ficha?idProducto=1126881</v>
      </c>
      <c r="J407" s="22" t="str">
        <f>HYPERLINK(Tabla3[[#This Row],[Link1]],"Link")</f>
        <v>Link</v>
      </c>
    </row>
    <row r="408" spans="1:10" ht="48" customHeight="1" x14ac:dyDescent="0.25">
      <c r="A408" s="18">
        <v>1126882</v>
      </c>
      <c r="B408" s="18" t="s">
        <v>200</v>
      </c>
      <c r="C408" s="18" t="s">
        <v>25</v>
      </c>
      <c r="D408" s="18" t="s">
        <v>314</v>
      </c>
      <c r="E408" s="19" t="s">
        <v>314</v>
      </c>
      <c r="F408" s="20" t="s">
        <v>315</v>
      </c>
      <c r="G408" s="20">
        <v>134</v>
      </c>
      <c r="H408" s="20">
        <f>IF(Tabla3[[#This Row],[Precio]]&gt;=1001,Tabla3[[#This Row],[Precio]]-(Tabla3[[#This Row],[Precio]]*2.5%),IF(Tabla3[[#This Row],[Precio]]&gt;=251,Tabla3[[#This Row],[Precio]]-(Tabla3[[#This Row],[Precio]]*2%),IF(Tabla3[[#This Row],[Precio]]&gt;=50,Tabla3[[#This Row],[Precio]]-(Tabla3[[#This Row],[Precio]]*0.5%),Tabla3[[#This Row],[Precio]])))</f>
        <v>133.33000000000001</v>
      </c>
      <c r="I408" s="21" t="str">
        <f>HYPERLINK(CONCATENATE("http://www.mercadopublico.cl/TiendaFicha/Ficha?idProducto=",Tabla3[[#This Row],[ID]]))</f>
        <v>http://www.mercadopublico.cl/TiendaFicha/Ficha?idProducto=1126882</v>
      </c>
      <c r="J408" s="22" t="str">
        <f>HYPERLINK(Tabla3[[#This Row],[Link1]],"Link")</f>
        <v>Link</v>
      </c>
    </row>
    <row r="409" spans="1:10" ht="48" customHeight="1" x14ac:dyDescent="0.25">
      <c r="A409" s="18">
        <v>1126883</v>
      </c>
      <c r="B409" s="18" t="s">
        <v>200</v>
      </c>
      <c r="C409" s="18" t="s">
        <v>25</v>
      </c>
      <c r="D409" s="18" t="s">
        <v>316</v>
      </c>
      <c r="E409" s="19" t="s">
        <v>316</v>
      </c>
      <c r="F409" s="20" t="s">
        <v>317</v>
      </c>
      <c r="G409" s="20">
        <v>134</v>
      </c>
      <c r="H409" s="20">
        <f>IF(Tabla3[[#This Row],[Precio]]&gt;=1001,Tabla3[[#This Row],[Precio]]-(Tabla3[[#This Row],[Precio]]*2.5%),IF(Tabla3[[#This Row],[Precio]]&gt;=251,Tabla3[[#This Row],[Precio]]-(Tabla3[[#This Row],[Precio]]*2%),IF(Tabla3[[#This Row],[Precio]]&gt;=50,Tabla3[[#This Row],[Precio]]-(Tabla3[[#This Row],[Precio]]*0.5%),Tabla3[[#This Row],[Precio]])))</f>
        <v>133.33000000000001</v>
      </c>
      <c r="I409" s="21" t="str">
        <f>HYPERLINK(CONCATENATE("http://www.mercadopublico.cl/TiendaFicha/Ficha?idProducto=",Tabla3[[#This Row],[ID]]))</f>
        <v>http://www.mercadopublico.cl/TiendaFicha/Ficha?idProducto=1126883</v>
      </c>
      <c r="J409" s="22" t="str">
        <f>HYPERLINK(Tabla3[[#This Row],[Link1]],"Link")</f>
        <v>Link</v>
      </c>
    </row>
    <row r="410" spans="1:10" ht="48" customHeight="1" x14ac:dyDescent="0.25">
      <c r="A410" s="18">
        <v>1126884</v>
      </c>
      <c r="B410" s="18" t="s">
        <v>200</v>
      </c>
      <c r="C410" s="18" t="s">
        <v>25</v>
      </c>
      <c r="D410" s="18" t="s">
        <v>318</v>
      </c>
      <c r="E410" s="19" t="s">
        <v>318</v>
      </c>
      <c r="F410" s="20" t="s">
        <v>319</v>
      </c>
      <c r="G410" s="20">
        <v>134</v>
      </c>
      <c r="H410" s="20">
        <f>IF(Tabla3[[#This Row],[Precio]]&gt;=1001,Tabla3[[#This Row],[Precio]]-(Tabla3[[#This Row],[Precio]]*2.5%),IF(Tabla3[[#This Row],[Precio]]&gt;=251,Tabla3[[#This Row],[Precio]]-(Tabla3[[#This Row],[Precio]]*2%),IF(Tabla3[[#This Row],[Precio]]&gt;=50,Tabla3[[#This Row],[Precio]]-(Tabla3[[#This Row],[Precio]]*0.5%),Tabla3[[#This Row],[Precio]])))</f>
        <v>133.33000000000001</v>
      </c>
      <c r="I410" s="21" t="str">
        <f>HYPERLINK(CONCATENATE("http://www.mercadopublico.cl/TiendaFicha/Ficha?idProducto=",Tabla3[[#This Row],[ID]]))</f>
        <v>http://www.mercadopublico.cl/TiendaFicha/Ficha?idProducto=1126884</v>
      </c>
      <c r="J410" s="22" t="str">
        <f>HYPERLINK(Tabla3[[#This Row],[Link1]],"Link")</f>
        <v>Link</v>
      </c>
    </row>
    <row r="411" spans="1:10" ht="48" customHeight="1" x14ac:dyDescent="0.25">
      <c r="A411" s="18">
        <v>1126890</v>
      </c>
      <c r="B411" s="18" t="s">
        <v>200</v>
      </c>
      <c r="C411" s="18" t="s">
        <v>25</v>
      </c>
      <c r="D411" s="18" t="s">
        <v>354</v>
      </c>
      <c r="E411" s="19" t="s">
        <v>1338</v>
      </c>
      <c r="F411" s="20" t="s">
        <v>355</v>
      </c>
      <c r="G411" s="20">
        <v>95.2</v>
      </c>
      <c r="H411" s="20">
        <f>IF(Tabla3[[#This Row],[Precio]]&gt;=1001,Tabla3[[#This Row],[Precio]]-(Tabla3[[#This Row],[Precio]]*2.5%),IF(Tabla3[[#This Row],[Precio]]&gt;=251,Tabla3[[#This Row],[Precio]]-(Tabla3[[#This Row],[Precio]]*2%),IF(Tabla3[[#This Row],[Precio]]&gt;=50,Tabla3[[#This Row],[Precio]]-(Tabla3[[#This Row],[Precio]]*0.5%),Tabla3[[#This Row],[Precio]])))</f>
        <v>94.724000000000004</v>
      </c>
      <c r="I411" s="21" t="str">
        <f>HYPERLINK(CONCATENATE("http://www.mercadopublico.cl/TiendaFicha/Ficha?idProducto=",Tabla3[[#This Row],[ID]]))</f>
        <v>http://www.mercadopublico.cl/TiendaFicha/Ficha?idProducto=1126890</v>
      </c>
      <c r="J411" s="22" t="str">
        <f>HYPERLINK(Tabla3[[#This Row],[Link1]],"Link")</f>
        <v>Link</v>
      </c>
    </row>
    <row r="412" spans="1:10" ht="48" customHeight="1" x14ac:dyDescent="0.25">
      <c r="A412" s="18">
        <v>1126892</v>
      </c>
      <c r="B412" s="18" t="s">
        <v>200</v>
      </c>
      <c r="C412" s="18" t="s">
        <v>25</v>
      </c>
      <c r="D412" s="18" t="s">
        <v>356</v>
      </c>
      <c r="E412" s="19" t="s">
        <v>1339</v>
      </c>
      <c r="F412" s="20" t="s">
        <v>357</v>
      </c>
      <c r="G412" s="20">
        <v>319.5</v>
      </c>
      <c r="H412" s="20">
        <f>IF(Tabla3[[#This Row],[Precio]]&gt;=1001,Tabla3[[#This Row],[Precio]]-(Tabla3[[#This Row],[Precio]]*2.5%),IF(Tabla3[[#This Row],[Precio]]&gt;=251,Tabla3[[#This Row],[Precio]]-(Tabla3[[#This Row],[Precio]]*2%),IF(Tabla3[[#This Row],[Precio]]&gt;=50,Tabla3[[#This Row],[Precio]]-(Tabla3[[#This Row],[Precio]]*0.5%),Tabla3[[#This Row],[Precio]])))</f>
        <v>313.11</v>
      </c>
      <c r="I412" s="21" t="str">
        <f>HYPERLINK(CONCATENATE("http://www.mercadopublico.cl/TiendaFicha/Ficha?idProducto=",Tabla3[[#This Row],[ID]]))</f>
        <v>http://www.mercadopublico.cl/TiendaFicha/Ficha?idProducto=1126892</v>
      </c>
      <c r="J412" s="22" t="str">
        <f>HYPERLINK(Tabla3[[#This Row],[Link1]],"Link")</f>
        <v>Link</v>
      </c>
    </row>
    <row r="413" spans="1:10" ht="48" customHeight="1" x14ac:dyDescent="0.25">
      <c r="A413" s="18">
        <v>1126893</v>
      </c>
      <c r="B413" s="18" t="s">
        <v>200</v>
      </c>
      <c r="C413" s="18" t="s">
        <v>25</v>
      </c>
      <c r="D413" s="18" t="s">
        <v>358</v>
      </c>
      <c r="E413" s="19" t="s">
        <v>1340</v>
      </c>
      <c r="F413" s="20" t="s">
        <v>359</v>
      </c>
      <c r="G413" s="20">
        <v>213</v>
      </c>
      <c r="H413" s="20">
        <f>IF(Tabla3[[#This Row],[Precio]]&gt;=1001,Tabla3[[#This Row],[Precio]]-(Tabla3[[#This Row],[Precio]]*2.5%),IF(Tabla3[[#This Row],[Precio]]&gt;=251,Tabla3[[#This Row],[Precio]]-(Tabla3[[#This Row],[Precio]]*2%),IF(Tabla3[[#This Row],[Precio]]&gt;=50,Tabla3[[#This Row],[Precio]]-(Tabla3[[#This Row],[Precio]]*0.5%),Tabla3[[#This Row],[Precio]])))</f>
        <v>211.935</v>
      </c>
      <c r="I413" s="21" t="str">
        <f>HYPERLINK(CONCATENATE("http://www.mercadopublico.cl/TiendaFicha/Ficha?idProducto=",Tabla3[[#This Row],[ID]]))</f>
        <v>http://www.mercadopublico.cl/TiendaFicha/Ficha?idProducto=1126893</v>
      </c>
      <c r="J413" s="22" t="str">
        <f>HYPERLINK(Tabla3[[#This Row],[Link1]],"Link")</f>
        <v>Link</v>
      </c>
    </row>
    <row r="414" spans="1:10" ht="48" customHeight="1" x14ac:dyDescent="0.25">
      <c r="A414" s="18">
        <v>1126894</v>
      </c>
      <c r="B414" s="18" t="s">
        <v>200</v>
      </c>
      <c r="C414" s="18" t="s">
        <v>25</v>
      </c>
      <c r="D414" s="18" t="s">
        <v>360</v>
      </c>
      <c r="E414" s="19" t="s">
        <v>1341</v>
      </c>
      <c r="F414" s="20" t="s">
        <v>361</v>
      </c>
      <c r="G414" s="20">
        <v>115</v>
      </c>
      <c r="H414" s="20">
        <f>IF(Tabla3[[#This Row],[Precio]]&gt;=1001,Tabla3[[#This Row],[Precio]]-(Tabla3[[#This Row],[Precio]]*2.5%),IF(Tabla3[[#This Row],[Precio]]&gt;=251,Tabla3[[#This Row],[Precio]]-(Tabla3[[#This Row],[Precio]]*2%),IF(Tabla3[[#This Row],[Precio]]&gt;=50,Tabla3[[#This Row],[Precio]]-(Tabla3[[#This Row],[Precio]]*0.5%),Tabla3[[#This Row],[Precio]])))</f>
        <v>114.425</v>
      </c>
      <c r="I414" s="21" t="str">
        <f>HYPERLINK(CONCATENATE("http://www.mercadopublico.cl/TiendaFicha/Ficha?idProducto=",Tabla3[[#This Row],[ID]]))</f>
        <v>http://www.mercadopublico.cl/TiendaFicha/Ficha?idProducto=1126894</v>
      </c>
      <c r="J414" s="22" t="str">
        <f>HYPERLINK(Tabla3[[#This Row],[Link1]],"Link")</f>
        <v>Link</v>
      </c>
    </row>
    <row r="415" spans="1:10" ht="48" customHeight="1" x14ac:dyDescent="0.25">
      <c r="A415" s="18">
        <v>1126895</v>
      </c>
      <c r="B415" s="18" t="s">
        <v>200</v>
      </c>
      <c r="C415" s="18" t="s">
        <v>25</v>
      </c>
      <c r="D415" s="18" t="s">
        <v>362</v>
      </c>
      <c r="E415" s="19" t="s">
        <v>1342</v>
      </c>
      <c r="F415" s="20" t="s">
        <v>363</v>
      </c>
      <c r="G415" s="20">
        <v>120</v>
      </c>
      <c r="H415" s="20">
        <f>IF(Tabla3[[#This Row],[Precio]]&gt;=1001,Tabla3[[#This Row],[Precio]]-(Tabla3[[#This Row],[Precio]]*2.5%),IF(Tabla3[[#This Row],[Precio]]&gt;=251,Tabla3[[#This Row],[Precio]]-(Tabla3[[#This Row],[Precio]]*2%),IF(Tabla3[[#This Row],[Precio]]&gt;=50,Tabla3[[#This Row],[Precio]]-(Tabla3[[#This Row],[Precio]]*0.5%),Tabla3[[#This Row],[Precio]])))</f>
        <v>119.4</v>
      </c>
      <c r="I415" s="21" t="str">
        <f>HYPERLINK(CONCATENATE("http://www.mercadopublico.cl/TiendaFicha/Ficha?idProducto=",Tabla3[[#This Row],[ID]]))</f>
        <v>http://www.mercadopublico.cl/TiendaFicha/Ficha?idProducto=1126895</v>
      </c>
      <c r="J415" s="22" t="str">
        <f>HYPERLINK(Tabla3[[#This Row],[Link1]],"Link")</f>
        <v>Link</v>
      </c>
    </row>
    <row r="416" spans="1:10" ht="48" customHeight="1" x14ac:dyDescent="0.25">
      <c r="A416" s="18">
        <v>1126896</v>
      </c>
      <c r="B416" s="18" t="s">
        <v>200</v>
      </c>
      <c r="C416" s="18" t="s">
        <v>25</v>
      </c>
      <c r="D416" s="18" t="s">
        <v>364</v>
      </c>
      <c r="E416" s="19" t="s">
        <v>1343</v>
      </c>
      <c r="F416" s="20" t="s">
        <v>365</v>
      </c>
      <c r="G416" s="20">
        <v>257.10000000000002</v>
      </c>
      <c r="H416" s="20">
        <f>IF(Tabla3[[#This Row],[Precio]]&gt;=1001,Tabla3[[#This Row],[Precio]]-(Tabla3[[#This Row],[Precio]]*2.5%),IF(Tabla3[[#This Row],[Precio]]&gt;=251,Tabla3[[#This Row],[Precio]]-(Tabla3[[#This Row],[Precio]]*2%),IF(Tabla3[[#This Row],[Precio]]&gt;=50,Tabla3[[#This Row],[Precio]]-(Tabla3[[#This Row],[Precio]]*0.5%),Tabla3[[#This Row],[Precio]])))</f>
        <v>251.95800000000003</v>
      </c>
      <c r="I416" s="21" t="str">
        <f>HYPERLINK(CONCATENATE("http://www.mercadopublico.cl/TiendaFicha/Ficha?idProducto=",Tabla3[[#This Row],[ID]]))</f>
        <v>http://www.mercadopublico.cl/TiendaFicha/Ficha?idProducto=1126896</v>
      </c>
      <c r="J416" s="22" t="str">
        <f>HYPERLINK(Tabla3[[#This Row],[Link1]],"Link")</f>
        <v>Link</v>
      </c>
    </row>
    <row r="417" spans="1:10" ht="48" customHeight="1" x14ac:dyDescent="0.25">
      <c r="A417" s="18">
        <v>1126897</v>
      </c>
      <c r="B417" s="18" t="s">
        <v>200</v>
      </c>
      <c r="C417" s="18" t="s">
        <v>25</v>
      </c>
      <c r="D417" s="18" t="s">
        <v>366</v>
      </c>
      <c r="E417" s="19" t="s">
        <v>1344</v>
      </c>
      <c r="F417" s="20" t="s">
        <v>367</v>
      </c>
      <c r="G417" s="20">
        <v>257.10000000000002</v>
      </c>
      <c r="H417" s="20">
        <f>IF(Tabla3[[#This Row],[Precio]]&gt;=1001,Tabla3[[#This Row],[Precio]]-(Tabla3[[#This Row],[Precio]]*2.5%),IF(Tabla3[[#This Row],[Precio]]&gt;=251,Tabla3[[#This Row],[Precio]]-(Tabla3[[#This Row],[Precio]]*2%),IF(Tabla3[[#This Row],[Precio]]&gt;=50,Tabla3[[#This Row],[Precio]]-(Tabla3[[#This Row],[Precio]]*0.5%),Tabla3[[#This Row],[Precio]])))</f>
        <v>251.95800000000003</v>
      </c>
      <c r="I417" s="21" t="str">
        <f>HYPERLINK(CONCATENATE("http://www.mercadopublico.cl/TiendaFicha/Ficha?idProducto=",Tabla3[[#This Row],[ID]]))</f>
        <v>http://www.mercadopublico.cl/TiendaFicha/Ficha?idProducto=1126897</v>
      </c>
      <c r="J417" s="22" t="str">
        <f>HYPERLINK(Tabla3[[#This Row],[Link1]],"Link")</f>
        <v>Link</v>
      </c>
    </row>
    <row r="418" spans="1:10" ht="48" customHeight="1" x14ac:dyDescent="0.25">
      <c r="A418" s="18">
        <v>1126898</v>
      </c>
      <c r="B418" s="18" t="s">
        <v>200</v>
      </c>
      <c r="C418" s="18" t="s">
        <v>25</v>
      </c>
      <c r="D418" s="18" t="s">
        <v>368</v>
      </c>
      <c r="E418" s="19" t="s">
        <v>1345</v>
      </c>
      <c r="F418" s="20" t="s">
        <v>369</v>
      </c>
      <c r="G418" s="20">
        <v>257.10000000000002</v>
      </c>
      <c r="H418" s="20">
        <f>IF(Tabla3[[#This Row],[Precio]]&gt;=1001,Tabla3[[#This Row],[Precio]]-(Tabla3[[#This Row],[Precio]]*2.5%),IF(Tabla3[[#This Row],[Precio]]&gt;=251,Tabla3[[#This Row],[Precio]]-(Tabla3[[#This Row],[Precio]]*2%),IF(Tabla3[[#This Row],[Precio]]&gt;=50,Tabla3[[#This Row],[Precio]]-(Tabla3[[#This Row],[Precio]]*0.5%),Tabla3[[#This Row],[Precio]])))</f>
        <v>251.95800000000003</v>
      </c>
      <c r="I418" s="21" t="str">
        <f>HYPERLINK(CONCATENATE("http://www.mercadopublico.cl/TiendaFicha/Ficha?idProducto=",Tabla3[[#This Row],[ID]]))</f>
        <v>http://www.mercadopublico.cl/TiendaFicha/Ficha?idProducto=1126898</v>
      </c>
      <c r="J418" s="22" t="str">
        <f>HYPERLINK(Tabla3[[#This Row],[Link1]],"Link")</f>
        <v>Link</v>
      </c>
    </row>
    <row r="419" spans="1:10" ht="48" customHeight="1" x14ac:dyDescent="0.25">
      <c r="A419" s="18">
        <v>1151705</v>
      </c>
      <c r="B419" s="18" t="s">
        <v>200</v>
      </c>
      <c r="C419" s="18" t="s">
        <v>25</v>
      </c>
      <c r="D419" s="18" t="s">
        <v>306</v>
      </c>
      <c r="E419" s="19" t="s">
        <v>304</v>
      </c>
      <c r="F419" s="20" t="s">
        <v>307</v>
      </c>
      <c r="G419" s="20">
        <v>65.8</v>
      </c>
      <c r="H419" s="20">
        <f>IF(Tabla3[[#This Row],[Precio]]&gt;=1001,Tabla3[[#This Row],[Precio]]-(Tabla3[[#This Row],[Precio]]*2.5%),IF(Tabla3[[#This Row],[Precio]]&gt;=251,Tabla3[[#This Row],[Precio]]-(Tabla3[[#This Row],[Precio]]*2%),IF(Tabla3[[#This Row],[Precio]]&gt;=50,Tabla3[[#This Row],[Precio]]-(Tabla3[[#This Row],[Precio]]*0.5%),Tabla3[[#This Row],[Precio]])))</f>
        <v>65.471000000000004</v>
      </c>
      <c r="I419" s="21" t="str">
        <f>HYPERLINK(CONCATENATE("http://www.mercadopublico.cl/TiendaFicha/Ficha?idProducto=",Tabla3[[#This Row],[ID]]))</f>
        <v>http://www.mercadopublico.cl/TiendaFicha/Ficha?idProducto=1151705</v>
      </c>
      <c r="J419" s="22" t="str">
        <f>HYPERLINK(Tabla3[[#This Row],[Link1]],"Link")</f>
        <v>Link</v>
      </c>
    </row>
    <row r="420" spans="1:10" ht="48" customHeight="1" x14ac:dyDescent="0.25">
      <c r="A420" s="18">
        <v>1163788</v>
      </c>
      <c r="B420" s="18" t="s">
        <v>200</v>
      </c>
      <c r="C420" s="18" t="s">
        <v>25</v>
      </c>
      <c r="D420" s="18" t="s">
        <v>308</v>
      </c>
      <c r="E420" s="19" t="s">
        <v>1350</v>
      </c>
      <c r="F420" s="20" t="s">
        <v>309</v>
      </c>
      <c r="G420" s="20">
        <v>67</v>
      </c>
      <c r="H420" s="20">
        <f>IF(Tabla3[[#This Row],[Precio]]&gt;=1001,Tabla3[[#This Row],[Precio]]-(Tabla3[[#This Row],[Precio]]*2.5%),IF(Tabla3[[#This Row],[Precio]]&gt;=251,Tabla3[[#This Row],[Precio]]-(Tabla3[[#This Row],[Precio]]*2%),IF(Tabla3[[#This Row],[Precio]]&gt;=50,Tabla3[[#This Row],[Precio]]-(Tabla3[[#This Row],[Precio]]*0.5%),Tabla3[[#This Row],[Precio]])))</f>
        <v>66.665000000000006</v>
      </c>
      <c r="I420" s="21" t="str">
        <f>HYPERLINK(CONCATENATE("http://www.mercadopublico.cl/TiendaFicha/Ficha?idProducto=",Tabla3[[#This Row],[ID]]))</f>
        <v>http://www.mercadopublico.cl/TiendaFicha/Ficha?idProducto=1163788</v>
      </c>
      <c r="J420" s="22" t="str">
        <f>HYPERLINK(Tabla3[[#This Row],[Link1]],"Link")</f>
        <v>Link</v>
      </c>
    </row>
    <row r="421" spans="1:10" ht="48" customHeight="1" x14ac:dyDescent="0.25">
      <c r="A421" s="18">
        <v>1171499</v>
      </c>
      <c r="B421" s="18" t="s">
        <v>200</v>
      </c>
      <c r="C421" s="18" t="s">
        <v>25</v>
      </c>
      <c r="D421" s="18" t="s">
        <v>346</v>
      </c>
      <c r="E421" s="19" t="s">
        <v>1346</v>
      </c>
      <c r="F421" s="20" t="s">
        <v>347</v>
      </c>
      <c r="G421" s="20">
        <v>119</v>
      </c>
      <c r="H421" s="20">
        <f>IF(Tabla3[[#This Row],[Precio]]&gt;=1001,Tabla3[[#This Row],[Precio]]-(Tabla3[[#This Row],[Precio]]*2.5%),IF(Tabla3[[#This Row],[Precio]]&gt;=251,Tabla3[[#This Row],[Precio]]-(Tabla3[[#This Row],[Precio]]*2%),IF(Tabla3[[#This Row],[Precio]]&gt;=50,Tabla3[[#This Row],[Precio]]-(Tabla3[[#This Row],[Precio]]*0.5%),Tabla3[[#This Row],[Precio]])))</f>
        <v>118.405</v>
      </c>
      <c r="I421" s="21" t="str">
        <f>HYPERLINK(CONCATENATE("http://www.mercadopublico.cl/TiendaFicha/Ficha?idProducto=",Tabla3[[#This Row],[ID]]))</f>
        <v>http://www.mercadopublico.cl/TiendaFicha/Ficha?idProducto=1171499</v>
      </c>
      <c r="J421" s="22" t="str">
        <f>HYPERLINK(Tabla3[[#This Row],[Link1]],"Link")</f>
        <v>Link</v>
      </c>
    </row>
    <row r="422" spans="1:10" ht="48" customHeight="1" x14ac:dyDescent="0.25">
      <c r="A422" s="18">
        <v>1171500</v>
      </c>
      <c r="B422" s="18" t="s">
        <v>200</v>
      </c>
      <c r="C422" s="18" t="s">
        <v>25</v>
      </c>
      <c r="D422" s="18" t="s">
        <v>348</v>
      </c>
      <c r="E422" s="19" t="s">
        <v>1347</v>
      </c>
      <c r="F422" s="20" t="s">
        <v>349</v>
      </c>
      <c r="G422" s="20">
        <v>209</v>
      </c>
      <c r="H422" s="20">
        <f>IF(Tabla3[[#This Row],[Precio]]&gt;=1001,Tabla3[[#This Row],[Precio]]-(Tabla3[[#This Row],[Precio]]*2.5%),IF(Tabla3[[#This Row],[Precio]]&gt;=251,Tabla3[[#This Row],[Precio]]-(Tabla3[[#This Row],[Precio]]*2%),IF(Tabla3[[#This Row],[Precio]]&gt;=50,Tabla3[[#This Row],[Precio]]-(Tabla3[[#This Row],[Precio]]*0.5%),Tabla3[[#This Row],[Precio]])))</f>
        <v>207.95500000000001</v>
      </c>
      <c r="I422" s="21" t="str">
        <f>HYPERLINK(CONCATENATE("http://www.mercadopublico.cl/TiendaFicha/Ficha?idProducto=",Tabla3[[#This Row],[ID]]))</f>
        <v>http://www.mercadopublico.cl/TiendaFicha/Ficha?idProducto=1171500</v>
      </c>
      <c r="J422" s="22" t="str">
        <f>HYPERLINK(Tabla3[[#This Row],[Link1]],"Link")</f>
        <v>Link</v>
      </c>
    </row>
    <row r="423" spans="1:10" ht="48" customHeight="1" x14ac:dyDescent="0.25">
      <c r="A423" s="18">
        <v>1171501</v>
      </c>
      <c r="B423" s="18" t="s">
        <v>200</v>
      </c>
      <c r="C423" s="18" t="s">
        <v>25</v>
      </c>
      <c r="D423" s="18" t="s">
        <v>350</v>
      </c>
      <c r="E423" s="19" t="s">
        <v>1348</v>
      </c>
      <c r="F423" s="20" t="s">
        <v>351</v>
      </c>
      <c r="G423" s="20">
        <v>209</v>
      </c>
      <c r="H423" s="20">
        <f>IF(Tabla3[[#This Row],[Precio]]&gt;=1001,Tabla3[[#This Row],[Precio]]-(Tabla3[[#This Row],[Precio]]*2.5%),IF(Tabla3[[#This Row],[Precio]]&gt;=251,Tabla3[[#This Row],[Precio]]-(Tabla3[[#This Row],[Precio]]*2%),IF(Tabla3[[#This Row],[Precio]]&gt;=50,Tabla3[[#This Row],[Precio]]-(Tabla3[[#This Row],[Precio]]*0.5%),Tabla3[[#This Row],[Precio]])))</f>
        <v>207.95500000000001</v>
      </c>
      <c r="I423" s="21" t="str">
        <f>HYPERLINK(CONCATENATE("http://www.mercadopublico.cl/TiendaFicha/Ficha?idProducto=",Tabla3[[#This Row],[ID]]))</f>
        <v>http://www.mercadopublico.cl/TiendaFicha/Ficha?idProducto=1171501</v>
      </c>
      <c r="J423" s="22" t="str">
        <f>HYPERLINK(Tabla3[[#This Row],[Link1]],"Link")</f>
        <v>Link</v>
      </c>
    </row>
    <row r="424" spans="1:10" ht="48" customHeight="1" x14ac:dyDescent="0.25">
      <c r="A424" s="18">
        <v>1171502</v>
      </c>
      <c r="B424" s="18" t="s">
        <v>200</v>
      </c>
      <c r="C424" s="18" t="s">
        <v>25</v>
      </c>
      <c r="D424" s="18" t="s">
        <v>352</v>
      </c>
      <c r="E424" s="19" t="s">
        <v>1349</v>
      </c>
      <c r="F424" s="20" t="s">
        <v>353</v>
      </c>
      <c r="G424" s="20">
        <v>209</v>
      </c>
      <c r="H424" s="20">
        <f>IF(Tabla3[[#This Row],[Precio]]&gt;=1001,Tabla3[[#This Row],[Precio]]-(Tabla3[[#This Row],[Precio]]*2.5%),IF(Tabla3[[#This Row],[Precio]]&gt;=251,Tabla3[[#This Row],[Precio]]-(Tabla3[[#This Row],[Precio]]*2%),IF(Tabla3[[#This Row],[Precio]]&gt;=50,Tabla3[[#This Row],[Precio]]-(Tabla3[[#This Row],[Precio]]*0.5%),Tabla3[[#This Row],[Precio]])))</f>
        <v>207.95500000000001</v>
      </c>
      <c r="I424" s="21" t="str">
        <f>HYPERLINK(CONCATENATE("http://www.mercadopublico.cl/TiendaFicha/Ficha?idProducto=",Tabla3[[#This Row],[ID]]))</f>
        <v>http://www.mercadopublico.cl/TiendaFicha/Ficha?idProducto=1171502</v>
      </c>
      <c r="J424" s="22" t="str">
        <f>HYPERLINK(Tabla3[[#This Row],[Link1]],"Link")</f>
        <v>Link</v>
      </c>
    </row>
    <row r="425" spans="1:10" ht="48" customHeight="1" x14ac:dyDescent="0.25">
      <c r="A425" s="18">
        <v>1214310</v>
      </c>
      <c r="B425" s="18" t="s">
        <v>200</v>
      </c>
      <c r="C425" s="18" t="s">
        <v>25</v>
      </c>
      <c r="D425" s="18" t="s">
        <v>370</v>
      </c>
      <c r="E425" s="19" t="s">
        <v>1337</v>
      </c>
      <c r="F425" s="20" t="s">
        <v>371</v>
      </c>
      <c r="G425" s="20">
        <v>84</v>
      </c>
      <c r="H425" s="20">
        <f>IF(Tabla3[[#This Row],[Precio]]&gt;=1001,Tabla3[[#This Row],[Precio]]-(Tabla3[[#This Row],[Precio]]*2.5%),IF(Tabla3[[#This Row],[Precio]]&gt;=251,Tabla3[[#This Row],[Precio]]-(Tabla3[[#This Row],[Precio]]*2%),IF(Tabla3[[#This Row],[Precio]]&gt;=50,Tabla3[[#This Row],[Precio]]-(Tabla3[[#This Row],[Precio]]*0.5%),Tabla3[[#This Row],[Precio]])))</f>
        <v>83.58</v>
      </c>
      <c r="I425" s="21" t="str">
        <f>HYPERLINK(CONCATENATE("http://www.mercadopublico.cl/TiendaFicha/Ficha?idProducto=",Tabla3[[#This Row],[ID]]))</f>
        <v>http://www.mercadopublico.cl/TiendaFicha/Ficha?idProducto=1214310</v>
      </c>
      <c r="J425" s="22" t="str">
        <f>HYPERLINK(Tabla3[[#This Row],[Link1]],"Link")</f>
        <v>Link</v>
      </c>
    </row>
    <row r="426" spans="1:10" ht="48" customHeight="1" x14ac:dyDescent="0.25">
      <c r="A426" s="18">
        <v>1234641</v>
      </c>
      <c r="B426" s="18" t="s">
        <v>200</v>
      </c>
      <c r="C426" s="18" t="s">
        <v>25</v>
      </c>
      <c r="D426" s="18" t="s">
        <v>2142</v>
      </c>
      <c r="E426" s="19" t="s">
        <v>2143</v>
      </c>
      <c r="F426" s="20" t="s">
        <v>2144</v>
      </c>
      <c r="G426" s="20">
        <v>68</v>
      </c>
      <c r="H426" s="20">
        <f>IF(Tabla3[[#This Row],[Precio]]&gt;=1001,Tabla3[[#This Row],[Precio]]-(Tabla3[[#This Row],[Precio]]*2.5%),IF(Tabla3[[#This Row],[Precio]]&gt;=251,Tabla3[[#This Row],[Precio]]-(Tabla3[[#This Row],[Precio]]*2%),IF(Tabla3[[#This Row],[Precio]]&gt;=50,Tabla3[[#This Row],[Precio]]-(Tabla3[[#This Row],[Precio]]*0.5%),Tabla3[[#This Row],[Precio]])))</f>
        <v>67.66</v>
      </c>
      <c r="I426" s="21" t="str">
        <f>HYPERLINK(CONCATENATE("http://www.mercadopublico.cl/TiendaFicha/Ficha?idProducto=",Tabla3[[#This Row],[ID]]))</f>
        <v>http://www.mercadopublico.cl/TiendaFicha/Ficha?idProducto=1234641</v>
      </c>
      <c r="J426" s="22" t="str">
        <f>HYPERLINK(Tabla3[[#This Row],[Link1]],"Link")</f>
        <v>Link</v>
      </c>
    </row>
    <row r="427" spans="1:10" ht="48" customHeight="1" x14ac:dyDescent="0.25">
      <c r="A427" s="18">
        <v>1234643</v>
      </c>
      <c r="B427" s="18" t="s">
        <v>200</v>
      </c>
      <c r="C427" s="18" t="s">
        <v>25</v>
      </c>
      <c r="D427" s="18" t="s">
        <v>2145</v>
      </c>
      <c r="E427" s="19" t="s">
        <v>2146</v>
      </c>
      <c r="F427" s="20" t="s">
        <v>2147</v>
      </c>
      <c r="G427" s="20">
        <v>200</v>
      </c>
      <c r="H427" s="20">
        <f>IF(Tabla3[[#This Row],[Precio]]&gt;=1001,Tabla3[[#This Row],[Precio]]-(Tabla3[[#This Row],[Precio]]*2.5%),IF(Tabla3[[#This Row],[Precio]]&gt;=251,Tabla3[[#This Row],[Precio]]-(Tabla3[[#This Row],[Precio]]*2%),IF(Tabla3[[#This Row],[Precio]]&gt;=50,Tabla3[[#This Row],[Precio]]-(Tabla3[[#This Row],[Precio]]*0.5%),Tabla3[[#This Row],[Precio]])))</f>
        <v>199</v>
      </c>
      <c r="I427" s="21" t="str">
        <f>HYPERLINK(CONCATENATE("http://www.mercadopublico.cl/TiendaFicha/Ficha?idProducto=",Tabla3[[#This Row],[ID]]))</f>
        <v>http://www.mercadopublico.cl/TiendaFicha/Ficha?idProducto=1234643</v>
      </c>
      <c r="J427" s="22" t="str">
        <f>HYPERLINK(Tabla3[[#This Row],[Link1]],"Link")</f>
        <v>Link</v>
      </c>
    </row>
    <row r="428" spans="1:10" ht="48" customHeight="1" x14ac:dyDescent="0.25">
      <c r="A428" s="18">
        <v>1234644</v>
      </c>
      <c r="B428" s="18" t="s">
        <v>200</v>
      </c>
      <c r="C428" s="18" t="s">
        <v>25</v>
      </c>
      <c r="D428" s="18" t="s">
        <v>2148</v>
      </c>
      <c r="E428" s="19" t="s">
        <v>2146</v>
      </c>
      <c r="F428" s="20" t="s">
        <v>2149</v>
      </c>
      <c r="G428" s="20">
        <v>200</v>
      </c>
      <c r="H428" s="20">
        <f>IF(Tabla3[[#This Row],[Precio]]&gt;=1001,Tabla3[[#This Row],[Precio]]-(Tabla3[[#This Row],[Precio]]*2.5%),IF(Tabla3[[#This Row],[Precio]]&gt;=251,Tabla3[[#This Row],[Precio]]-(Tabla3[[#This Row],[Precio]]*2%),IF(Tabla3[[#This Row],[Precio]]&gt;=50,Tabla3[[#This Row],[Precio]]-(Tabla3[[#This Row],[Precio]]*0.5%),Tabla3[[#This Row],[Precio]])))</f>
        <v>199</v>
      </c>
      <c r="I428" s="21" t="str">
        <f>HYPERLINK(CONCATENATE("http://www.mercadopublico.cl/TiendaFicha/Ficha?idProducto=",Tabla3[[#This Row],[ID]]))</f>
        <v>http://www.mercadopublico.cl/TiendaFicha/Ficha?idProducto=1234644</v>
      </c>
      <c r="J428" s="22" t="str">
        <f>HYPERLINK(Tabla3[[#This Row],[Link1]],"Link")</f>
        <v>Link</v>
      </c>
    </row>
    <row r="429" spans="1:10" ht="48" customHeight="1" x14ac:dyDescent="0.25">
      <c r="A429" s="18">
        <v>1234645</v>
      </c>
      <c r="B429" s="18" t="s">
        <v>200</v>
      </c>
      <c r="C429" s="18" t="s">
        <v>25</v>
      </c>
      <c r="D429" s="18" t="s">
        <v>2150</v>
      </c>
      <c r="E429" s="19" t="s">
        <v>2146</v>
      </c>
      <c r="F429" s="20" t="s">
        <v>2151</v>
      </c>
      <c r="G429" s="20">
        <v>200</v>
      </c>
      <c r="H429" s="20">
        <f>IF(Tabla3[[#This Row],[Precio]]&gt;=1001,Tabla3[[#This Row],[Precio]]-(Tabla3[[#This Row],[Precio]]*2.5%),IF(Tabla3[[#This Row],[Precio]]&gt;=251,Tabla3[[#This Row],[Precio]]-(Tabla3[[#This Row],[Precio]]*2%),IF(Tabla3[[#This Row],[Precio]]&gt;=50,Tabla3[[#This Row],[Precio]]-(Tabla3[[#This Row],[Precio]]*0.5%),Tabla3[[#This Row],[Precio]])))</f>
        <v>199</v>
      </c>
      <c r="I429" s="21" t="str">
        <f>HYPERLINK(CONCATENATE("http://www.mercadopublico.cl/TiendaFicha/Ficha?idProducto=",Tabla3[[#This Row],[ID]]))</f>
        <v>http://www.mercadopublico.cl/TiendaFicha/Ficha?idProducto=1234645</v>
      </c>
      <c r="J429" s="22" t="str">
        <f>HYPERLINK(Tabla3[[#This Row],[Link1]],"Link")</f>
        <v>Link</v>
      </c>
    </row>
    <row r="430" spans="1:10" ht="48" customHeight="1" x14ac:dyDescent="0.25">
      <c r="A430" s="18">
        <v>1272418</v>
      </c>
      <c r="B430" s="18" t="s">
        <v>200</v>
      </c>
      <c r="C430" s="18" t="s">
        <v>25</v>
      </c>
      <c r="D430" s="18" t="s">
        <v>1786</v>
      </c>
      <c r="E430" s="19" t="s">
        <v>1787</v>
      </c>
      <c r="F430" s="20" t="s">
        <v>2005</v>
      </c>
      <c r="G430" s="20">
        <v>80</v>
      </c>
      <c r="H430" s="20">
        <f>IF(Tabla3[[#This Row],[Precio]]&gt;=1001,Tabla3[[#This Row],[Precio]]-(Tabla3[[#This Row],[Precio]]*2.5%),IF(Tabla3[[#This Row],[Precio]]&gt;=251,Tabla3[[#This Row],[Precio]]-(Tabla3[[#This Row],[Precio]]*2%),IF(Tabla3[[#This Row],[Precio]]&gt;=50,Tabla3[[#This Row],[Precio]]-(Tabla3[[#This Row],[Precio]]*0.5%),Tabla3[[#This Row],[Precio]])))</f>
        <v>79.599999999999994</v>
      </c>
      <c r="I430" s="21" t="str">
        <f>HYPERLINK(CONCATENATE("http://www.mercadopublico.cl/TiendaFicha/Ficha?idProducto=",Tabla3[[#This Row],[ID]]))</f>
        <v>http://www.mercadopublico.cl/TiendaFicha/Ficha?idProducto=1272418</v>
      </c>
      <c r="J430" s="22" t="str">
        <f>HYPERLINK(Tabla3[[#This Row],[Link1]],"Link")</f>
        <v>Link</v>
      </c>
    </row>
    <row r="431" spans="1:10" ht="48" customHeight="1" x14ac:dyDescent="0.25">
      <c r="A431" s="18">
        <v>1272419</v>
      </c>
      <c r="B431" s="18" t="s">
        <v>200</v>
      </c>
      <c r="C431" s="18" t="s">
        <v>25</v>
      </c>
      <c r="D431" s="18" t="s">
        <v>1788</v>
      </c>
      <c r="E431" s="19" t="s">
        <v>1789</v>
      </c>
      <c r="F431" s="20" t="s">
        <v>2006</v>
      </c>
      <c r="G431" s="20">
        <v>64.98</v>
      </c>
      <c r="H431" s="20">
        <f>IF(Tabla3[[#This Row],[Precio]]&gt;=1001,Tabla3[[#This Row],[Precio]]-(Tabla3[[#This Row],[Precio]]*2.5%),IF(Tabla3[[#This Row],[Precio]]&gt;=251,Tabla3[[#This Row],[Precio]]-(Tabla3[[#This Row],[Precio]]*2%),IF(Tabla3[[#This Row],[Precio]]&gt;=50,Tabla3[[#This Row],[Precio]]-(Tabla3[[#This Row],[Precio]]*0.5%),Tabla3[[#This Row],[Precio]])))</f>
        <v>64.655100000000004</v>
      </c>
      <c r="I431" s="21" t="str">
        <f>HYPERLINK(CONCATENATE("http://www.mercadopublico.cl/TiendaFicha/Ficha?idProducto=",Tabla3[[#This Row],[ID]]))</f>
        <v>http://www.mercadopublico.cl/TiendaFicha/Ficha?idProducto=1272419</v>
      </c>
      <c r="J431" s="22" t="str">
        <f>HYPERLINK(Tabla3[[#This Row],[Link1]],"Link")</f>
        <v>Link</v>
      </c>
    </row>
    <row r="432" spans="1:10" ht="48" customHeight="1" x14ac:dyDescent="0.25">
      <c r="A432" s="18">
        <v>1272420</v>
      </c>
      <c r="B432" s="18" t="s">
        <v>200</v>
      </c>
      <c r="C432" s="18" t="s">
        <v>25</v>
      </c>
      <c r="D432" s="18" t="s">
        <v>1790</v>
      </c>
      <c r="E432" s="19" t="s">
        <v>1791</v>
      </c>
      <c r="F432" s="20" t="s">
        <v>2007</v>
      </c>
      <c r="G432" s="20">
        <v>64.98</v>
      </c>
      <c r="H432" s="20">
        <f>IF(Tabla3[[#This Row],[Precio]]&gt;=1001,Tabla3[[#This Row],[Precio]]-(Tabla3[[#This Row],[Precio]]*2.5%),IF(Tabla3[[#This Row],[Precio]]&gt;=251,Tabla3[[#This Row],[Precio]]-(Tabla3[[#This Row],[Precio]]*2%),IF(Tabla3[[#This Row],[Precio]]&gt;=50,Tabla3[[#This Row],[Precio]]-(Tabla3[[#This Row],[Precio]]*0.5%),Tabla3[[#This Row],[Precio]])))</f>
        <v>64.655100000000004</v>
      </c>
      <c r="I432" s="21" t="str">
        <f>HYPERLINK(CONCATENATE("http://www.mercadopublico.cl/TiendaFicha/Ficha?idProducto=",Tabla3[[#This Row],[ID]]))</f>
        <v>http://www.mercadopublico.cl/TiendaFicha/Ficha?idProducto=1272420</v>
      </c>
      <c r="J432" s="22" t="str">
        <f>HYPERLINK(Tabla3[[#This Row],[Link1]],"Link")</f>
        <v>Link</v>
      </c>
    </row>
    <row r="433" spans="1:10" ht="48" customHeight="1" x14ac:dyDescent="0.25">
      <c r="A433" s="18">
        <v>1272421</v>
      </c>
      <c r="B433" s="18" t="s">
        <v>200</v>
      </c>
      <c r="C433" s="18" t="s">
        <v>25</v>
      </c>
      <c r="D433" s="18" t="s">
        <v>1792</v>
      </c>
      <c r="E433" s="19" t="s">
        <v>1793</v>
      </c>
      <c r="F433" s="20" t="s">
        <v>2008</v>
      </c>
      <c r="G433" s="20">
        <v>72.900000000000006</v>
      </c>
      <c r="H433" s="20">
        <f>IF(Tabla3[[#This Row],[Precio]]&gt;=1001,Tabla3[[#This Row],[Precio]]-(Tabla3[[#This Row],[Precio]]*2.5%),IF(Tabla3[[#This Row],[Precio]]&gt;=251,Tabla3[[#This Row],[Precio]]-(Tabla3[[#This Row],[Precio]]*2%),IF(Tabla3[[#This Row],[Precio]]&gt;=50,Tabla3[[#This Row],[Precio]]-(Tabla3[[#This Row],[Precio]]*0.5%),Tabla3[[#This Row],[Precio]])))</f>
        <v>72.535499999999999</v>
      </c>
      <c r="I433" s="21" t="str">
        <f>HYPERLINK(CONCATENATE("http://www.mercadopublico.cl/TiendaFicha/Ficha?idProducto=",Tabla3[[#This Row],[ID]]))</f>
        <v>http://www.mercadopublico.cl/TiendaFicha/Ficha?idProducto=1272421</v>
      </c>
      <c r="J433" s="22" t="str">
        <f>HYPERLINK(Tabla3[[#This Row],[Link1]],"Link")</f>
        <v>Link</v>
      </c>
    </row>
    <row r="434" spans="1:10" ht="48" customHeight="1" x14ac:dyDescent="0.25">
      <c r="A434" s="18">
        <v>1269936</v>
      </c>
      <c r="B434" s="18" t="s">
        <v>200</v>
      </c>
      <c r="C434" s="18" t="s">
        <v>25</v>
      </c>
      <c r="D434" s="18" t="s">
        <v>372</v>
      </c>
      <c r="E434" s="19" t="s">
        <v>1336</v>
      </c>
      <c r="F434" s="20" t="s">
        <v>373</v>
      </c>
      <c r="G434" s="20">
        <v>120</v>
      </c>
      <c r="H434" s="20">
        <f>IF(Tabla3[[#This Row],[Precio]]&gt;=1001,Tabla3[[#This Row],[Precio]]-(Tabla3[[#This Row],[Precio]]*2.5%),IF(Tabla3[[#This Row],[Precio]]&gt;=251,Tabla3[[#This Row],[Precio]]-(Tabla3[[#This Row],[Precio]]*2%),IF(Tabla3[[#This Row],[Precio]]&gt;=50,Tabla3[[#This Row],[Precio]]-(Tabla3[[#This Row],[Precio]]*0.5%),Tabla3[[#This Row],[Precio]])))</f>
        <v>119.4</v>
      </c>
      <c r="I434" s="21" t="str">
        <f>HYPERLINK(CONCATENATE("http://www.mercadopublico.cl/TiendaFicha/Ficha?idProducto=",Tabla3[[#This Row],[ID]]))</f>
        <v>http://www.mercadopublico.cl/TiendaFicha/Ficha?idProducto=1269936</v>
      </c>
      <c r="J434" s="22" t="str">
        <f>HYPERLINK(Tabla3[[#This Row],[Link1]],"Link")</f>
        <v>Link</v>
      </c>
    </row>
    <row r="435" spans="1:10" ht="48" customHeight="1" x14ac:dyDescent="0.25">
      <c r="A435" s="18">
        <v>1011798</v>
      </c>
      <c r="B435" s="18" t="s">
        <v>200</v>
      </c>
      <c r="C435" s="18" t="s">
        <v>25</v>
      </c>
      <c r="D435" s="18" t="s">
        <v>1794</v>
      </c>
      <c r="E435" s="19" t="s">
        <v>1351</v>
      </c>
      <c r="F435" s="20" t="s">
        <v>305</v>
      </c>
      <c r="G435" s="20">
        <v>61.25</v>
      </c>
      <c r="H435" s="20">
        <f>IF(Tabla3[[#This Row],[Precio]]&gt;=1001,Tabla3[[#This Row],[Precio]]-(Tabla3[[#This Row],[Precio]]*2.5%),IF(Tabla3[[#This Row],[Precio]]&gt;=251,Tabla3[[#This Row],[Precio]]-(Tabla3[[#This Row],[Precio]]*2%),IF(Tabla3[[#This Row],[Precio]]&gt;=50,Tabla3[[#This Row],[Precio]]-(Tabla3[[#This Row],[Precio]]*0.5%),Tabla3[[#This Row],[Precio]])))</f>
        <v>60.943750000000001</v>
      </c>
      <c r="I435" s="21" t="str">
        <f>HYPERLINK(CONCATENATE("http://www.mercadopublico.cl/TiendaFicha/Ficha?idProducto=",Tabla3[[#This Row],[ID]]))</f>
        <v>http://www.mercadopublico.cl/TiendaFicha/Ficha?idProducto=1011798</v>
      </c>
      <c r="J435" s="22" t="str">
        <f>HYPERLINK(Tabla3[[#This Row],[Link1]],"Link")</f>
        <v>Link</v>
      </c>
    </row>
    <row r="436" spans="1:10" ht="48" customHeight="1" x14ac:dyDescent="0.25">
      <c r="A436" s="18">
        <v>1011799</v>
      </c>
      <c r="B436" s="18" t="s">
        <v>200</v>
      </c>
      <c r="C436" s="18" t="s">
        <v>25</v>
      </c>
      <c r="D436" s="18" t="s">
        <v>310</v>
      </c>
      <c r="E436" s="19" t="s">
        <v>1352</v>
      </c>
      <c r="F436" s="20" t="s">
        <v>311</v>
      </c>
      <c r="G436" s="20">
        <v>68.33</v>
      </c>
      <c r="H436" s="20">
        <f>IF(Tabla3[[#This Row],[Precio]]&gt;=1001,Tabla3[[#This Row],[Precio]]-(Tabla3[[#This Row],[Precio]]*2.5%),IF(Tabla3[[#This Row],[Precio]]&gt;=251,Tabla3[[#This Row],[Precio]]-(Tabla3[[#This Row],[Precio]]*2%),IF(Tabla3[[#This Row],[Precio]]&gt;=50,Tabla3[[#This Row],[Precio]]-(Tabla3[[#This Row],[Precio]]*0.5%),Tabla3[[#This Row],[Precio]])))</f>
        <v>67.988349999999997</v>
      </c>
      <c r="I436" s="21" t="str">
        <f>HYPERLINK(CONCATENATE("http://www.mercadopublico.cl/TiendaFicha/Ficha?idProducto=",Tabla3[[#This Row],[ID]]))</f>
        <v>http://www.mercadopublico.cl/TiendaFicha/Ficha?idProducto=1011799</v>
      </c>
      <c r="J436" s="22" t="str">
        <f>HYPERLINK(Tabla3[[#This Row],[Link1]],"Link")</f>
        <v>Link</v>
      </c>
    </row>
    <row r="437" spans="1:10" ht="48" customHeight="1" x14ac:dyDescent="0.25">
      <c r="A437" s="18">
        <v>1011800</v>
      </c>
      <c r="B437" s="18" t="s">
        <v>200</v>
      </c>
      <c r="C437" s="18" t="s">
        <v>25</v>
      </c>
      <c r="D437" s="18" t="s">
        <v>1795</v>
      </c>
      <c r="E437" s="19" t="s">
        <v>1353</v>
      </c>
      <c r="F437" s="20" t="s">
        <v>320</v>
      </c>
      <c r="G437" s="20">
        <v>65</v>
      </c>
      <c r="H437" s="20">
        <f>IF(Tabla3[[#This Row],[Precio]]&gt;=1001,Tabla3[[#This Row],[Precio]]-(Tabla3[[#This Row],[Precio]]*2.5%),IF(Tabla3[[#This Row],[Precio]]&gt;=251,Tabla3[[#This Row],[Precio]]-(Tabla3[[#This Row],[Precio]]*2%),IF(Tabla3[[#This Row],[Precio]]&gt;=50,Tabla3[[#This Row],[Precio]]-(Tabla3[[#This Row],[Precio]]*0.5%),Tabla3[[#This Row],[Precio]])))</f>
        <v>64.674999999999997</v>
      </c>
      <c r="I437" s="21" t="str">
        <f>HYPERLINK(CONCATENATE("http://www.mercadopublico.cl/TiendaFicha/Ficha?idProducto=",Tabla3[[#This Row],[ID]]))</f>
        <v>http://www.mercadopublico.cl/TiendaFicha/Ficha?idProducto=1011800</v>
      </c>
      <c r="J437" s="22" t="str">
        <f>HYPERLINK(Tabla3[[#This Row],[Link1]],"Link")</f>
        <v>Link</v>
      </c>
    </row>
    <row r="438" spans="1:10" ht="48" customHeight="1" x14ac:dyDescent="0.25">
      <c r="A438" s="18">
        <v>1011801</v>
      </c>
      <c r="B438" s="18" t="s">
        <v>200</v>
      </c>
      <c r="C438" s="18" t="s">
        <v>25</v>
      </c>
      <c r="D438" s="18" t="s">
        <v>321</v>
      </c>
      <c r="E438" s="19" t="s">
        <v>1354</v>
      </c>
      <c r="F438" s="20" t="s">
        <v>322</v>
      </c>
      <c r="G438" s="20">
        <v>76.83</v>
      </c>
      <c r="H438" s="20">
        <f>IF(Tabla3[[#This Row],[Precio]]&gt;=1001,Tabla3[[#This Row],[Precio]]-(Tabla3[[#This Row],[Precio]]*2.5%),IF(Tabla3[[#This Row],[Precio]]&gt;=251,Tabla3[[#This Row],[Precio]]-(Tabla3[[#This Row],[Precio]]*2%),IF(Tabla3[[#This Row],[Precio]]&gt;=50,Tabla3[[#This Row],[Precio]]-(Tabla3[[#This Row],[Precio]]*0.5%),Tabla3[[#This Row],[Precio]])))</f>
        <v>76.445849999999993</v>
      </c>
      <c r="I438" s="21" t="str">
        <f>HYPERLINK(CONCATENATE("http://www.mercadopublico.cl/TiendaFicha/Ficha?idProducto=",Tabla3[[#This Row],[ID]]))</f>
        <v>http://www.mercadopublico.cl/TiendaFicha/Ficha?idProducto=1011801</v>
      </c>
      <c r="J438" s="22" t="str">
        <f>HYPERLINK(Tabla3[[#This Row],[Link1]],"Link")</f>
        <v>Link</v>
      </c>
    </row>
    <row r="439" spans="1:10" ht="48" customHeight="1" x14ac:dyDescent="0.25">
      <c r="A439" s="18">
        <v>1011802</v>
      </c>
      <c r="B439" s="18" t="s">
        <v>200</v>
      </c>
      <c r="C439" s="18" t="s">
        <v>25</v>
      </c>
      <c r="D439" s="18" t="s">
        <v>323</v>
      </c>
      <c r="E439" s="19" t="s">
        <v>1355</v>
      </c>
      <c r="F439" s="20" t="s">
        <v>324</v>
      </c>
      <c r="G439" s="20">
        <v>99.17</v>
      </c>
      <c r="H439" s="20">
        <f>IF(Tabla3[[#This Row],[Precio]]&gt;=1001,Tabla3[[#This Row],[Precio]]-(Tabla3[[#This Row],[Precio]]*2.5%),IF(Tabla3[[#This Row],[Precio]]&gt;=251,Tabla3[[#This Row],[Precio]]-(Tabla3[[#This Row],[Precio]]*2%),IF(Tabla3[[#This Row],[Precio]]&gt;=50,Tabla3[[#This Row],[Precio]]-(Tabla3[[#This Row],[Precio]]*0.5%),Tabla3[[#This Row],[Precio]])))</f>
        <v>98.674149999999997</v>
      </c>
      <c r="I439" s="21" t="str">
        <f>HYPERLINK(CONCATENATE("http://www.mercadopublico.cl/TiendaFicha/Ficha?idProducto=",Tabla3[[#This Row],[ID]]))</f>
        <v>http://www.mercadopublico.cl/TiendaFicha/Ficha?idProducto=1011802</v>
      </c>
      <c r="J439" s="22" t="str">
        <f>HYPERLINK(Tabla3[[#This Row],[Link1]],"Link")</f>
        <v>Link</v>
      </c>
    </row>
    <row r="440" spans="1:10" ht="48" customHeight="1" x14ac:dyDescent="0.25">
      <c r="A440" s="18">
        <v>1011804</v>
      </c>
      <c r="B440" s="18" t="s">
        <v>200</v>
      </c>
      <c r="C440" s="18" t="s">
        <v>25</v>
      </c>
      <c r="D440" s="18" t="s">
        <v>325</v>
      </c>
      <c r="E440" s="19" t="s">
        <v>1356</v>
      </c>
      <c r="F440" s="20" t="s">
        <v>326</v>
      </c>
      <c r="G440" s="20">
        <v>62.5</v>
      </c>
      <c r="H440" s="20">
        <f>IF(Tabla3[[#This Row],[Precio]]&gt;=1001,Tabla3[[#This Row],[Precio]]-(Tabla3[[#This Row],[Precio]]*2.5%),IF(Tabla3[[#This Row],[Precio]]&gt;=251,Tabla3[[#This Row],[Precio]]-(Tabla3[[#This Row],[Precio]]*2%),IF(Tabla3[[#This Row],[Precio]]&gt;=50,Tabla3[[#This Row],[Precio]]-(Tabla3[[#This Row],[Precio]]*0.5%),Tabla3[[#This Row],[Precio]])))</f>
        <v>62.1875</v>
      </c>
      <c r="I440" s="21" t="str">
        <f>HYPERLINK(CONCATENATE("http://www.mercadopublico.cl/TiendaFicha/Ficha?idProducto=",Tabla3[[#This Row],[ID]]))</f>
        <v>http://www.mercadopublico.cl/TiendaFicha/Ficha?idProducto=1011804</v>
      </c>
      <c r="J440" s="22" t="str">
        <f>HYPERLINK(Tabla3[[#This Row],[Link1]],"Link")</f>
        <v>Link</v>
      </c>
    </row>
    <row r="441" spans="1:10" ht="48" customHeight="1" x14ac:dyDescent="0.25">
      <c r="A441" s="18">
        <v>1011805</v>
      </c>
      <c r="B441" s="18" t="s">
        <v>200</v>
      </c>
      <c r="C441" s="18" t="s">
        <v>25</v>
      </c>
      <c r="D441" s="18" t="s">
        <v>327</v>
      </c>
      <c r="E441" s="19" t="s">
        <v>1357</v>
      </c>
      <c r="F441" s="20" t="s">
        <v>328</v>
      </c>
      <c r="G441" s="20">
        <v>64.760000000000005</v>
      </c>
      <c r="H441" s="20">
        <f>IF(Tabla3[[#This Row],[Precio]]&gt;=1001,Tabla3[[#This Row],[Precio]]-(Tabla3[[#This Row],[Precio]]*2.5%),IF(Tabla3[[#This Row],[Precio]]&gt;=251,Tabla3[[#This Row],[Precio]]-(Tabla3[[#This Row],[Precio]]*2%),IF(Tabla3[[#This Row],[Precio]]&gt;=50,Tabla3[[#This Row],[Precio]]-(Tabla3[[#This Row],[Precio]]*0.5%),Tabla3[[#This Row],[Precio]])))</f>
        <v>64.436199999999999</v>
      </c>
      <c r="I441" s="21" t="str">
        <f>HYPERLINK(CONCATENATE("http://www.mercadopublico.cl/TiendaFicha/Ficha?idProducto=",Tabla3[[#This Row],[ID]]))</f>
        <v>http://www.mercadopublico.cl/TiendaFicha/Ficha?idProducto=1011805</v>
      </c>
      <c r="J441" s="22" t="str">
        <f>HYPERLINK(Tabla3[[#This Row],[Link1]],"Link")</f>
        <v>Link</v>
      </c>
    </row>
    <row r="442" spans="1:10" ht="48" customHeight="1" x14ac:dyDescent="0.25">
      <c r="A442" s="18">
        <v>1011811</v>
      </c>
      <c r="B442" s="18" t="s">
        <v>200</v>
      </c>
      <c r="C442" s="18" t="s">
        <v>25</v>
      </c>
      <c r="D442" s="18" t="s">
        <v>329</v>
      </c>
      <c r="E442" s="19" t="s">
        <v>1358</v>
      </c>
      <c r="F442" s="20" t="s">
        <v>330</v>
      </c>
      <c r="G442" s="20">
        <v>131.69999999999999</v>
      </c>
      <c r="H442" s="20">
        <f>IF(Tabla3[[#This Row],[Precio]]&gt;=1001,Tabla3[[#This Row],[Precio]]-(Tabla3[[#This Row],[Precio]]*2.5%),IF(Tabla3[[#This Row],[Precio]]&gt;=251,Tabla3[[#This Row],[Precio]]-(Tabla3[[#This Row],[Precio]]*2%),IF(Tabla3[[#This Row],[Precio]]&gt;=50,Tabla3[[#This Row],[Precio]]-(Tabla3[[#This Row],[Precio]]*0.5%),Tabla3[[#This Row],[Precio]])))</f>
        <v>131.04149999999998</v>
      </c>
      <c r="I442" s="21" t="str">
        <f>HYPERLINK(CONCATENATE("http://www.mercadopublico.cl/TiendaFicha/Ficha?idProducto=",Tabla3[[#This Row],[ID]]))</f>
        <v>http://www.mercadopublico.cl/TiendaFicha/Ficha?idProducto=1011811</v>
      </c>
      <c r="J442" s="22" t="str">
        <f>HYPERLINK(Tabla3[[#This Row],[Link1]],"Link")</f>
        <v>Link</v>
      </c>
    </row>
    <row r="443" spans="1:10" ht="48" customHeight="1" x14ac:dyDescent="0.25">
      <c r="A443" s="18">
        <v>1011812</v>
      </c>
      <c r="B443" s="18" t="s">
        <v>200</v>
      </c>
      <c r="C443" s="18" t="s">
        <v>25</v>
      </c>
      <c r="D443" s="18" t="s">
        <v>331</v>
      </c>
      <c r="E443" s="19" t="s">
        <v>1359</v>
      </c>
      <c r="F443" s="20" t="s">
        <v>332</v>
      </c>
      <c r="G443" s="20">
        <v>131.69999999999999</v>
      </c>
      <c r="H443" s="20">
        <f>IF(Tabla3[[#This Row],[Precio]]&gt;=1001,Tabla3[[#This Row],[Precio]]-(Tabla3[[#This Row],[Precio]]*2.5%),IF(Tabla3[[#This Row],[Precio]]&gt;=251,Tabla3[[#This Row],[Precio]]-(Tabla3[[#This Row],[Precio]]*2%),IF(Tabla3[[#This Row],[Precio]]&gt;=50,Tabla3[[#This Row],[Precio]]-(Tabla3[[#This Row],[Precio]]*0.5%),Tabla3[[#This Row],[Precio]])))</f>
        <v>131.04149999999998</v>
      </c>
      <c r="I443" s="21" t="str">
        <f>HYPERLINK(CONCATENATE("http://www.mercadopublico.cl/TiendaFicha/Ficha?idProducto=",Tabla3[[#This Row],[ID]]))</f>
        <v>http://www.mercadopublico.cl/TiendaFicha/Ficha?idProducto=1011812</v>
      </c>
      <c r="J443" s="22" t="str">
        <f>HYPERLINK(Tabla3[[#This Row],[Link1]],"Link")</f>
        <v>Link</v>
      </c>
    </row>
    <row r="444" spans="1:10" ht="48" customHeight="1" x14ac:dyDescent="0.25">
      <c r="A444" s="18">
        <v>1011813</v>
      </c>
      <c r="B444" s="18" t="s">
        <v>200</v>
      </c>
      <c r="C444" s="18" t="s">
        <v>25</v>
      </c>
      <c r="D444" s="18" t="s">
        <v>333</v>
      </c>
      <c r="E444" s="19" t="s">
        <v>1360</v>
      </c>
      <c r="F444" s="20" t="s">
        <v>334</v>
      </c>
      <c r="G444" s="20">
        <v>131.69999999999999</v>
      </c>
      <c r="H444" s="20">
        <f>IF(Tabla3[[#This Row],[Precio]]&gt;=1001,Tabla3[[#This Row],[Precio]]-(Tabla3[[#This Row],[Precio]]*2.5%),IF(Tabla3[[#This Row],[Precio]]&gt;=251,Tabla3[[#This Row],[Precio]]-(Tabla3[[#This Row],[Precio]]*2%),IF(Tabla3[[#This Row],[Precio]]&gt;=50,Tabla3[[#This Row],[Precio]]-(Tabla3[[#This Row],[Precio]]*0.5%),Tabla3[[#This Row],[Precio]])))</f>
        <v>131.04149999999998</v>
      </c>
      <c r="I444" s="21" t="str">
        <f>HYPERLINK(CONCATENATE("http://www.mercadopublico.cl/TiendaFicha/Ficha?idProducto=",Tabla3[[#This Row],[ID]]))</f>
        <v>http://www.mercadopublico.cl/TiendaFicha/Ficha?idProducto=1011813</v>
      </c>
      <c r="J444" s="22" t="str">
        <f>HYPERLINK(Tabla3[[#This Row],[Link1]],"Link")</f>
        <v>Link</v>
      </c>
    </row>
    <row r="445" spans="1:10" ht="48" customHeight="1" x14ac:dyDescent="0.25">
      <c r="A445" s="18">
        <v>1011816</v>
      </c>
      <c r="B445" s="18" t="s">
        <v>200</v>
      </c>
      <c r="C445" s="18" t="s">
        <v>25</v>
      </c>
      <c r="D445" s="18" t="s">
        <v>335</v>
      </c>
      <c r="E445" s="19" t="s">
        <v>1361</v>
      </c>
      <c r="F445" s="20" t="s">
        <v>336</v>
      </c>
      <c r="G445" s="20">
        <v>38.299999999999997</v>
      </c>
      <c r="H445" s="20">
        <f>IF(Tabla3[[#This Row],[Precio]]&gt;=1001,Tabla3[[#This Row],[Precio]]-(Tabla3[[#This Row],[Precio]]*2.5%),IF(Tabla3[[#This Row],[Precio]]&gt;=251,Tabla3[[#This Row],[Precio]]-(Tabla3[[#This Row],[Precio]]*2%),IF(Tabla3[[#This Row],[Precio]]&gt;=50,Tabla3[[#This Row],[Precio]]-(Tabla3[[#This Row],[Precio]]*0.5%),Tabla3[[#This Row],[Precio]])))</f>
        <v>38.299999999999997</v>
      </c>
      <c r="I445" s="21" t="str">
        <f>HYPERLINK(CONCATENATE("http://www.mercadopublico.cl/TiendaFicha/Ficha?idProducto=",Tabla3[[#This Row],[ID]]))</f>
        <v>http://www.mercadopublico.cl/TiendaFicha/Ficha?idProducto=1011816</v>
      </c>
      <c r="J445" s="22" t="str">
        <f>HYPERLINK(Tabla3[[#This Row],[Link1]],"Link")</f>
        <v>Link</v>
      </c>
    </row>
    <row r="446" spans="1:10" ht="48" customHeight="1" x14ac:dyDescent="0.25">
      <c r="A446" s="18">
        <v>1011817</v>
      </c>
      <c r="B446" s="18" t="s">
        <v>200</v>
      </c>
      <c r="C446" s="18" t="s">
        <v>25</v>
      </c>
      <c r="D446" s="18" t="s">
        <v>337</v>
      </c>
      <c r="E446" s="19" t="s">
        <v>1362</v>
      </c>
      <c r="F446" s="20" t="s">
        <v>338</v>
      </c>
      <c r="G446" s="20">
        <v>56.4</v>
      </c>
      <c r="H446" s="20">
        <f>IF(Tabla3[[#This Row],[Precio]]&gt;=1001,Tabla3[[#This Row],[Precio]]-(Tabla3[[#This Row],[Precio]]*2.5%),IF(Tabla3[[#This Row],[Precio]]&gt;=251,Tabla3[[#This Row],[Precio]]-(Tabla3[[#This Row],[Precio]]*2%),IF(Tabla3[[#This Row],[Precio]]&gt;=50,Tabla3[[#This Row],[Precio]]-(Tabla3[[#This Row],[Precio]]*0.5%),Tabla3[[#This Row],[Precio]])))</f>
        <v>56.118000000000002</v>
      </c>
      <c r="I446" s="21" t="str">
        <f>HYPERLINK(CONCATENATE("http://www.mercadopublico.cl/TiendaFicha/Ficha?idProducto=",Tabla3[[#This Row],[ID]]))</f>
        <v>http://www.mercadopublico.cl/TiendaFicha/Ficha?idProducto=1011817</v>
      </c>
      <c r="J446" s="22" t="str">
        <f>HYPERLINK(Tabla3[[#This Row],[Link1]],"Link")</f>
        <v>Link</v>
      </c>
    </row>
    <row r="447" spans="1:10" ht="48" customHeight="1" x14ac:dyDescent="0.25">
      <c r="A447" s="18">
        <v>1011818</v>
      </c>
      <c r="B447" s="18" t="s">
        <v>200</v>
      </c>
      <c r="C447" s="18" t="s">
        <v>25</v>
      </c>
      <c r="D447" s="18" t="s">
        <v>339</v>
      </c>
      <c r="E447" s="19" t="s">
        <v>1363</v>
      </c>
      <c r="F447" s="20" t="s">
        <v>340</v>
      </c>
      <c r="G447" s="20">
        <v>78.8</v>
      </c>
      <c r="H447" s="20">
        <f>IF(Tabla3[[#This Row],[Precio]]&gt;=1001,Tabla3[[#This Row],[Precio]]-(Tabla3[[#This Row],[Precio]]*2.5%),IF(Tabla3[[#This Row],[Precio]]&gt;=251,Tabla3[[#This Row],[Precio]]-(Tabla3[[#This Row],[Precio]]*2%),IF(Tabla3[[#This Row],[Precio]]&gt;=50,Tabla3[[#This Row],[Precio]]-(Tabla3[[#This Row],[Precio]]*0.5%),Tabla3[[#This Row],[Precio]])))</f>
        <v>78.405999999999992</v>
      </c>
      <c r="I447" s="21" t="str">
        <f>HYPERLINK(CONCATENATE("http://www.mercadopublico.cl/TiendaFicha/Ficha?idProducto=",Tabla3[[#This Row],[ID]]))</f>
        <v>http://www.mercadopublico.cl/TiendaFicha/Ficha?idProducto=1011818</v>
      </c>
      <c r="J447" s="22" t="str">
        <f>HYPERLINK(Tabla3[[#This Row],[Link1]],"Link")</f>
        <v>Link</v>
      </c>
    </row>
    <row r="448" spans="1:10" ht="48" customHeight="1" x14ac:dyDescent="0.25">
      <c r="A448" s="18">
        <v>1011819</v>
      </c>
      <c r="B448" s="18" t="s">
        <v>200</v>
      </c>
      <c r="C448" s="18" t="s">
        <v>25</v>
      </c>
      <c r="D448" s="18" t="s">
        <v>341</v>
      </c>
      <c r="E448" s="19" t="s">
        <v>1364</v>
      </c>
      <c r="F448" s="20" t="s">
        <v>342</v>
      </c>
      <c r="G448" s="20">
        <v>175.7</v>
      </c>
      <c r="H448" s="20">
        <f>IF(Tabla3[[#This Row],[Precio]]&gt;=1001,Tabla3[[#This Row],[Precio]]-(Tabla3[[#This Row],[Precio]]*2.5%),IF(Tabla3[[#This Row],[Precio]]&gt;=251,Tabla3[[#This Row],[Precio]]-(Tabla3[[#This Row],[Precio]]*2%),IF(Tabla3[[#This Row],[Precio]]&gt;=50,Tabla3[[#This Row],[Precio]]-(Tabla3[[#This Row],[Precio]]*0.5%),Tabla3[[#This Row],[Precio]])))</f>
        <v>174.82149999999999</v>
      </c>
      <c r="I448" s="21" t="str">
        <f>HYPERLINK(CONCATENATE("http://www.mercadopublico.cl/TiendaFicha/Ficha?idProducto=",Tabla3[[#This Row],[ID]]))</f>
        <v>http://www.mercadopublico.cl/TiendaFicha/Ficha?idProducto=1011819</v>
      </c>
      <c r="J448" s="22" t="str">
        <f>HYPERLINK(Tabla3[[#This Row],[Link1]],"Link")</f>
        <v>Link</v>
      </c>
    </row>
    <row r="449" spans="1:10" ht="48" customHeight="1" x14ac:dyDescent="0.25">
      <c r="A449" s="18">
        <v>1011821</v>
      </c>
      <c r="B449" s="18" t="s">
        <v>200</v>
      </c>
      <c r="C449" s="18" t="s">
        <v>25</v>
      </c>
      <c r="D449" s="18" t="s">
        <v>1796</v>
      </c>
      <c r="E449" s="19" t="s">
        <v>1365</v>
      </c>
      <c r="F449" s="20" t="s">
        <v>343</v>
      </c>
      <c r="G449" s="20">
        <v>212.6</v>
      </c>
      <c r="H449" s="20">
        <f>IF(Tabla3[[#This Row],[Precio]]&gt;=1001,Tabla3[[#This Row],[Precio]]-(Tabla3[[#This Row],[Precio]]*2.5%),IF(Tabla3[[#This Row],[Precio]]&gt;=251,Tabla3[[#This Row],[Precio]]-(Tabla3[[#This Row],[Precio]]*2%),IF(Tabla3[[#This Row],[Precio]]&gt;=50,Tabla3[[#This Row],[Precio]]-(Tabla3[[#This Row],[Precio]]*0.5%),Tabla3[[#This Row],[Precio]])))</f>
        <v>211.53700000000001</v>
      </c>
      <c r="I449" s="21" t="str">
        <f>HYPERLINK(CONCATENATE("http://www.mercadopublico.cl/TiendaFicha/Ficha?idProducto=",Tabla3[[#This Row],[ID]]))</f>
        <v>http://www.mercadopublico.cl/TiendaFicha/Ficha?idProducto=1011821</v>
      </c>
      <c r="J449" s="22" t="str">
        <f>HYPERLINK(Tabla3[[#This Row],[Link1]],"Link")</f>
        <v>Link</v>
      </c>
    </row>
    <row r="450" spans="1:10" ht="48" customHeight="1" x14ac:dyDescent="0.25">
      <c r="A450" s="18">
        <v>1011822</v>
      </c>
      <c r="B450" s="18" t="s">
        <v>200</v>
      </c>
      <c r="C450" s="18" t="s">
        <v>25</v>
      </c>
      <c r="D450" s="18" t="s">
        <v>1797</v>
      </c>
      <c r="E450" s="19" t="s">
        <v>1366</v>
      </c>
      <c r="F450" s="20" t="s">
        <v>344</v>
      </c>
      <c r="G450" s="20">
        <v>212.6</v>
      </c>
      <c r="H450" s="20">
        <f>IF(Tabla3[[#This Row],[Precio]]&gt;=1001,Tabla3[[#This Row],[Precio]]-(Tabla3[[#This Row],[Precio]]*2.5%),IF(Tabla3[[#This Row],[Precio]]&gt;=251,Tabla3[[#This Row],[Precio]]-(Tabla3[[#This Row],[Precio]]*2%),IF(Tabla3[[#This Row],[Precio]]&gt;=50,Tabla3[[#This Row],[Precio]]-(Tabla3[[#This Row],[Precio]]*0.5%),Tabla3[[#This Row],[Precio]])))</f>
        <v>211.53700000000001</v>
      </c>
      <c r="I450" s="21" t="str">
        <f>HYPERLINK(CONCATENATE("http://www.mercadopublico.cl/TiendaFicha/Ficha?idProducto=",Tabla3[[#This Row],[ID]]))</f>
        <v>http://www.mercadopublico.cl/TiendaFicha/Ficha?idProducto=1011822</v>
      </c>
      <c r="J450" s="22" t="str">
        <f>HYPERLINK(Tabla3[[#This Row],[Link1]],"Link")</f>
        <v>Link</v>
      </c>
    </row>
    <row r="451" spans="1:10" ht="48" customHeight="1" x14ac:dyDescent="0.25">
      <c r="A451" s="18">
        <v>1011823</v>
      </c>
      <c r="B451" s="18" t="s">
        <v>200</v>
      </c>
      <c r="C451" s="18" t="s">
        <v>25</v>
      </c>
      <c r="D451" s="18" t="s">
        <v>1798</v>
      </c>
      <c r="E451" s="19" t="s">
        <v>1367</v>
      </c>
      <c r="F451" s="20" t="s">
        <v>345</v>
      </c>
      <c r="G451" s="20">
        <v>212.6</v>
      </c>
      <c r="H451" s="20">
        <f>IF(Tabla3[[#This Row],[Precio]]&gt;=1001,Tabla3[[#This Row],[Precio]]-(Tabla3[[#This Row],[Precio]]*2.5%),IF(Tabla3[[#This Row],[Precio]]&gt;=251,Tabla3[[#This Row],[Precio]]-(Tabla3[[#This Row],[Precio]]*2%),IF(Tabla3[[#This Row],[Precio]]&gt;=50,Tabla3[[#This Row],[Precio]]-(Tabla3[[#This Row],[Precio]]*0.5%),Tabla3[[#This Row],[Precio]])))</f>
        <v>211.53700000000001</v>
      </c>
      <c r="I451" s="21" t="str">
        <f>HYPERLINK(CONCATENATE("http://www.mercadopublico.cl/TiendaFicha/Ficha?idProducto=",Tabla3[[#This Row],[ID]]))</f>
        <v>http://www.mercadopublico.cl/TiendaFicha/Ficha?idProducto=1011823</v>
      </c>
      <c r="J451" s="22" t="str">
        <f>HYPERLINK(Tabla3[[#This Row],[Link1]],"Link")</f>
        <v>Link</v>
      </c>
    </row>
    <row r="452" spans="1:10" ht="48" customHeight="1" x14ac:dyDescent="0.25">
      <c r="A452" s="18">
        <v>1011824</v>
      </c>
      <c r="B452" s="18" t="s">
        <v>200</v>
      </c>
      <c r="C452" s="18" t="s">
        <v>25</v>
      </c>
      <c r="D452" s="18" t="s">
        <v>1799</v>
      </c>
      <c r="E452" s="19" t="s">
        <v>1800</v>
      </c>
      <c r="F452" s="20" t="s">
        <v>2009</v>
      </c>
      <c r="G452" s="20">
        <v>54</v>
      </c>
      <c r="H452" s="20">
        <f>IF(Tabla3[[#This Row],[Precio]]&gt;=1001,Tabla3[[#This Row],[Precio]]-(Tabla3[[#This Row],[Precio]]*2.5%),IF(Tabla3[[#This Row],[Precio]]&gt;=251,Tabla3[[#This Row],[Precio]]-(Tabla3[[#This Row],[Precio]]*2%),IF(Tabla3[[#This Row],[Precio]]&gt;=50,Tabla3[[#This Row],[Precio]]-(Tabla3[[#This Row],[Precio]]*0.5%),Tabla3[[#This Row],[Precio]])))</f>
        <v>53.73</v>
      </c>
      <c r="I452" s="21" t="str">
        <f>HYPERLINK(CONCATENATE("http://www.mercadopublico.cl/TiendaFicha/Ficha?idProducto=",Tabla3[[#This Row],[ID]]))</f>
        <v>http://www.mercadopublico.cl/TiendaFicha/Ficha?idProducto=1011824</v>
      </c>
      <c r="J452" s="22" t="str">
        <f>HYPERLINK(Tabla3[[#This Row],[Link1]],"Link")</f>
        <v>Link</v>
      </c>
    </row>
    <row r="453" spans="1:10" ht="48" customHeight="1" x14ac:dyDescent="0.25">
      <c r="A453" s="18">
        <v>1011826</v>
      </c>
      <c r="B453" s="18" t="s">
        <v>200</v>
      </c>
      <c r="C453" s="18" t="s">
        <v>25</v>
      </c>
      <c r="D453" s="18" t="s">
        <v>374</v>
      </c>
      <c r="E453" s="19" t="s">
        <v>1368</v>
      </c>
      <c r="F453" s="20" t="s">
        <v>375</v>
      </c>
      <c r="G453" s="20">
        <v>39.9</v>
      </c>
      <c r="H453" s="20">
        <f>IF(Tabla3[[#This Row],[Precio]]&gt;=1001,Tabla3[[#This Row],[Precio]]-(Tabla3[[#This Row],[Precio]]*2.5%),IF(Tabla3[[#This Row],[Precio]]&gt;=251,Tabla3[[#This Row],[Precio]]-(Tabla3[[#This Row],[Precio]]*2%),IF(Tabla3[[#This Row],[Precio]]&gt;=50,Tabla3[[#This Row],[Precio]]-(Tabla3[[#This Row],[Precio]]*0.5%),Tabla3[[#This Row],[Precio]])))</f>
        <v>39.9</v>
      </c>
      <c r="I453" s="21" t="str">
        <f>HYPERLINK(CONCATENATE("http://www.mercadopublico.cl/TiendaFicha/Ficha?idProducto=",Tabla3[[#This Row],[ID]]))</f>
        <v>http://www.mercadopublico.cl/TiendaFicha/Ficha?idProducto=1011826</v>
      </c>
      <c r="J453" s="22" t="str">
        <f>HYPERLINK(Tabla3[[#This Row],[Link1]],"Link")</f>
        <v>Link</v>
      </c>
    </row>
    <row r="454" spans="1:10" ht="48" customHeight="1" x14ac:dyDescent="0.25">
      <c r="A454" s="18">
        <v>1164668</v>
      </c>
      <c r="B454" s="18" t="s">
        <v>200</v>
      </c>
      <c r="C454" s="18" t="s">
        <v>56</v>
      </c>
      <c r="D454" s="18" t="s">
        <v>555</v>
      </c>
      <c r="E454" s="19" t="s">
        <v>1369</v>
      </c>
      <c r="F454" s="20" t="s">
        <v>556</v>
      </c>
      <c r="G454" s="20">
        <v>194.72</v>
      </c>
      <c r="H454" s="20">
        <f>IF(Tabla3[[#This Row],[Precio]]&gt;=1001,Tabla3[[#This Row],[Precio]]-(Tabla3[[#This Row],[Precio]]*2.5%),IF(Tabla3[[#This Row],[Precio]]&gt;=251,Tabla3[[#This Row],[Precio]]-(Tabla3[[#This Row],[Precio]]*2%),IF(Tabla3[[#This Row],[Precio]]&gt;=50,Tabla3[[#This Row],[Precio]]-(Tabla3[[#This Row],[Precio]]*0.5%),Tabla3[[#This Row],[Precio]])))</f>
        <v>193.74639999999999</v>
      </c>
      <c r="I454" s="21" t="str">
        <f>HYPERLINK(CONCATENATE("http://www.mercadopublico.cl/TiendaFicha/Ficha?idProducto=",Tabla3[[#This Row],[ID]]))</f>
        <v>http://www.mercadopublico.cl/TiendaFicha/Ficha?idProducto=1164668</v>
      </c>
      <c r="J454" s="22" t="str">
        <f>HYPERLINK(Tabla3[[#This Row],[Link1]],"Link")</f>
        <v>Link</v>
      </c>
    </row>
    <row r="455" spans="1:10" ht="48" customHeight="1" x14ac:dyDescent="0.25">
      <c r="A455" s="18">
        <v>1164669</v>
      </c>
      <c r="B455" s="18" t="s">
        <v>200</v>
      </c>
      <c r="C455" s="18" t="s">
        <v>56</v>
      </c>
      <c r="D455" s="18" t="s">
        <v>557</v>
      </c>
      <c r="E455" s="19" t="s">
        <v>1370</v>
      </c>
      <c r="F455" s="20" t="s">
        <v>558</v>
      </c>
      <c r="G455" s="20">
        <v>203.41</v>
      </c>
      <c r="H455" s="20">
        <f>IF(Tabla3[[#This Row],[Precio]]&gt;=1001,Tabla3[[#This Row],[Precio]]-(Tabla3[[#This Row],[Precio]]*2.5%),IF(Tabla3[[#This Row],[Precio]]&gt;=251,Tabla3[[#This Row],[Precio]]-(Tabla3[[#This Row],[Precio]]*2%),IF(Tabla3[[#This Row],[Precio]]&gt;=50,Tabla3[[#This Row],[Precio]]-(Tabla3[[#This Row],[Precio]]*0.5%),Tabla3[[#This Row],[Precio]])))</f>
        <v>202.39294999999998</v>
      </c>
      <c r="I455" s="21" t="str">
        <f>HYPERLINK(CONCATENATE("http://www.mercadopublico.cl/TiendaFicha/Ficha?idProducto=",Tabla3[[#This Row],[ID]]))</f>
        <v>http://www.mercadopublico.cl/TiendaFicha/Ficha?idProducto=1164669</v>
      </c>
      <c r="J455" s="22" t="str">
        <f>HYPERLINK(Tabla3[[#This Row],[Link1]],"Link")</f>
        <v>Link</v>
      </c>
    </row>
    <row r="456" spans="1:10" ht="48" customHeight="1" x14ac:dyDescent="0.25">
      <c r="A456" s="18">
        <v>1322542</v>
      </c>
      <c r="B456" s="18" t="s">
        <v>200</v>
      </c>
      <c r="C456" s="18" t="s">
        <v>79</v>
      </c>
      <c r="D456" s="18" t="s">
        <v>710</v>
      </c>
      <c r="E456" s="19" t="s">
        <v>1307</v>
      </c>
      <c r="F456" s="20" t="s">
        <v>711</v>
      </c>
      <c r="G456" s="20">
        <v>123</v>
      </c>
      <c r="H456" s="20">
        <f>IF(Tabla3[[#This Row],[Precio]]&gt;=1001,Tabla3[[#This Row],[Precio]]-(Tabla3[[#This Row],[Precio]]*2.5%),IF(Tabla3[[#This Row],[Precio]]&gt;=251,Tabla3[[#This Row],[Precio]]-(Tabla3[[#This Row],[Precio]]*2%),IF(Tabla3[[#This Row],[Precio]]&gt;=50,Tabla3[[#This Row],[Precio]]-(Tabla3[[#This Row],[Precio]]*0.5%),Tabla3[[#This Row],[Precio]])))</f>
        <v>122.38500000000001</v>
      </c>
      <c r="I456" s="21" t="str">
        <f>HYPERLINK(CONCATENATE("http://www.mercadopublico.cl/TiendaFicha/Ficha?idProducto=",Tabla3[[#This Row],[ID]]))</f>
        <v>http://www.mercadopublico.cl/TiendaFicha/Ficha?idProducto=1322542</v>
      </c>
      <c r="J456" s="22" t="str">
        <f>HYPERLINK(Tabla3[[#This Row],[Link1]],"Link")</f>
        <v>Link</v>
      </c>
    </row>
    <row r="457" spans="1:10" ht="48" customHeight="1" x14ac:dyDescent="0.25">
      <c r="A457" s="18">
        <v>1322543</v>
      </c>
      <c r="B457" s="18" t="s">
        <v>200</v>
      </c>
      <c r="C457" s="18" t="s">
        <v>79</v>
      </c>
      <c r="D457" s="18" t="s">
        <v>1750</v>
      </c>
      <c r="E457" s="19" t="s">
        <v>1751</v>
      </c>
      <c r="F457" s="20" t="s">
        <v>2010</v>
      </c>
      <c r="G457" s="20">
        <v>117.41</v>
      </c>
      <c r="H457" s="20">
        <f>IF(Tabla3[[#This Row],[Precio]]&gt;=1001,Tabla3[[#This Row],[Precio]]-(Tabla3[[#This Row],[Precio]]*2.5%),IF(Tabla3[[#This Row],[Precio]]&gt;=251,Tabla3[[#This Row],[Precio]]-(Tabla3[[#This Row],[Precio]]*2%),IF(Tabla3[[#This Row],[Precio]]&gt;=50,Tabla3[[#This Row],[Precio]]-(Tabla3[[#This Row],[Precio]]*0.5%),Tabla3[[#This Row],[Precio]])))</f>
        <v>116.82294999999999</v>
      </c>
      <c r="I457" s="21" t="str">
        <f>HYPERLINK(CONCATENATE("http://www.mercadopublico.cl/TiendaFicha/Ficha?idProducto=",Tabla3[[#This Row],[ID]]))</f>
        <v>http://www.mercadopublico.cl/TiendaFicha/Ficha?idProducto=1322543</v>
      </c>
      <c r="J457" s="22" t="str">
        <f>HYPERLINK(Tabla3[[#This Row],[Link1]],"Link")</f>
        <v>Link</v>
      </c>
    </row>
    <row r="458" spans="1:10" ht="48" customHeight="1" x14ac:dyDescent="0.25">
      <c r="A458" s="18">
        <v>1322545</v>
      </c>
      <c r="B458" s="18" t="s">
        <v>200</v>
      </c>
      <c r="C458" s="18" t="s">
        <v>79</v>
      </c>
      <c r="D458" s="18" t="s">
        <v>708</v>
      </c>
      <c r="E458" s="19" t="s">
        <v>1308</v>
      </c>
      <c r="F458" s="20" t="s">
        <v>709</v>
      </c>
      <c r="G458" s="20">
        <v>126</v>
      </c>
      <c r="H458" s="20">
        <f>IF(Tabla3[[#This Row],[Precio]]&gt;=1001,Tabla3[[#This Row],[Precio]]-(Tabla3[[#This Row],[Precio]]*2.5%),IF(Tabla3[[#This Row],[Precio]]&gt;=251,Tabla3[[#This Row],[Precio]]-(Tabla3[[#This Row],[Precio]]*2%),IF(Tabla3[[#This Row],[Precio]]&gt;=50,Tabla3[[#This Row],[Precio]]-(Tabla3[[#This Row],[Precio]]*0.5%),Tabla3[[#This Row],[Precio]])))</f>
        <v>125.37</v>
      </c>
      <c r="I458" s="21" t="str">
        <f>HYPERLINK(CONCATENATE("http://www.mercadopublico.cl/TiendaFicha/Ficha?idProducto=",Tabla3[[#This Row],[ID]]))</f>
        <v>http://www.mercadopublico.cl/TiendaFicha/Ficha?idProducto=1322545</v>
      </c>
      <c r="J458" s="22" t="str">
        <f>HYPERLINK(Tabla3[[#This Row],[Link1]],"Link")</f>
        <v>Link</v>
      </c>
    </row>
    <row r="459" spans="1:10" ht="48" customHeight="1" x14ac:dyDescent="0.25">
      <c r="A459" s="18">
        <v>1322546</v>
      </c>
      <c r="B459" s="18" t="s">
        <v>200</v>
      </c>
      <c r="C459" s="18" t="s">
        <v>79</v>
      </c>
      <c r="D459" s="18" t="s">
        <v>706</v>
      </c>
      <c r="E459" s="19" t="s">
        <v>1309</v>
      </c>
      <c r="F459" s="20" t="s">
        <v>707</v>
      </c>
      <c r="G459" s="20">
        <v>95.29</v>
      </c>
      <c r="H459" s="20">
        <f>IF(Tabla3[[#This Row],[Precio]]&gt;=1001,Tabla3[[#This Row],[Precio]]-(Tabla3[[#This Row],[Precio]]*2.5%),IF(Tabla3[[#This Row],[Precio]]&gt;=251,Tabla3[[#This Row],[Precio]]-(Tabla3[[#This Row],[Precio]]*2%),IF(Tabla3[[#This Row],[Precio]]&gt;=50,Tabla3[[#This Row],[Precio]]-(Tabla3[[#This Row],[Precio]]*0.5%),Tabla3[[#This Row],[Precio]])))</f>
        <v>94.813550000000006</v>
      </c>
      <c r="I459" s="21" t="str">
        <f>HYPERLINK(CONCATENATE("http://www.mercadopublico.cl/TiendaFicha/Ficha?idProducto=",Tabla3[[#This Row],[ID]]))</f>
        <v>http://www.mercadopublico.cl/TiendaFicha/Ficha?idProducto=1322546</v>
      </c>
      <c r="J459" s="22" t="str">
        <f>HYPERLINK(Tabla3[[#This Row],[Link1]],"Link")</f>
        <v>Link</v>
      </c>
    </row>
    <row r="460" spans="1:10" ht="48" customHeight="1" x14ac:dyDescent="0.25">
      <c r="A460" s="18">
        <v>1376755</v>
      </c>
      <c r="B460" s="18" t="s">
        <v>200</v>
      </c>
      <c r="C460" s="18" t="s">
        <v>79</v>
      </c>
      <c r="D460" s="18" t="s">
        <v>1756</v>
      </c>
      <c r="E460" s="19" t="s">
        <v>1757</v>
      </c>
      <c r="F460" s="20" t="s">
        <v>2013</v>
      </c>
      <c r="G460" s="20">
        <v>61.17</v>
      </c>
      <c r="H460" s="20">
        <f>IF(Tabla3[[#This Row],[Precio]]&gt;=1001,Tabla3[[#This Row],[Precio]]-(Tabla3[[#This Row],[Precio]]*2.5%),IF(Tabla3[[#This Row],[Precio]]&gt;=251,Tabla3[[#This Row],[Precio]]-(Tabla3[[#This Row],[Precio]]*2%),IF(Tabla3[[#This Row],[Precio]]&gt;=50,Tabla3[[#This Row],[Precio]]-(Tabla3[[#This Row],[Precio]]*0.5%),Tabla3[[#This Row],[Precio]])))</f>
        <v>60.864150000000002</v>
      </c>
      <c r="I460" s="21" t="str">
        <f>HYPERLINK(CONCATENATE("http://www.mercadopublico.cl/TiendaFicha/Ficha?idProducto=",Tabla3[[#This Row],[ID]]))</f>
        <v>http://www.mercadopublico.cl/TiendaFicha/Ficha?idProducto=1376755</v>
      </c>
      <c r="J460" s="22" t="str">
        <f>HYPERLINK(Tabla3[[#This Row],[Link1]],"Link")</f>
        <v>Link</v>
      </c>
    </row>
    <row r="461" spans="1:10" ht="48" customHeight="1" x14ac:dyDescent="0.25">
      <c r="A461" s="18">
        <v>1376756</v>
      </c>
      <c r="B461" s="18" t="s">
        <v>200</v>
      </c>
      <c r="C461" s="18" t="s">
        <v>79</v>
      </c>
      <c r="D461" s="18" t="s">
        <v>1758</v>
      </c>
      <c r="E461" s="19" t="s">
        <v>1759</v>
      </c>
      <c r="F461" s="20" t="s">
        <v>2014</v>
      </c>
      <c r="G461" s="20">
        <v>73.239999999999995</v>
      </c>
      <c r="H461" s="20">
        <f>IF(Tabla3[[#This Row],[Precio]]&gt;=1001,Tabla3[[#This Row],[Precio]]-(Tabla3[[#This Row],[Precio]]*2.5%),IF(Tabla3[[#This Row],[Precio]]&gt;=251,Tabla3[[#This Row],[Precio]]-(Tabla3[[#This Row],[Precio]]*2%),IF(Tabla3[[#This Row],[Precio]]&gt;=50,Tabla3[[#This Row],[Precio]]-(Tabla3[[#This Row],[Precio]]*0.5%),Tabla3[[#This Row],[Precio]])))</f>
        <v>72.873799999999989</v>
      </c>
      <c r="I461" s="21" t="str">
        <f>HYPERLINK(CONCATENATE("http://www.mercadopublico.cl/TiendaFicha/Ficha?idProducto=",Tabla3[[#This Row],[ID]]))</f>
        <v>http://www.mercadopublico.cl/TiendaFicha/Ficha?idProducto=1376756</v>
      </c>
      <c r="J461" s="22" t="str">
        <f>HYPERLINK(Tabla3[[#This Row],[Link1]],"Link")</f>
        <v>Link</v>
      </c>
    </row>
    <row r="462" spans="1:10" ht="48" customHeight="1" x14ac:dyDescent="0.25">
      <c r="A462" s="18">
        <v>1376757</v>
      </c>
      <c r="B462" s="18" t="s">
        <v>200</v>
      </c>
      <c r="C462" s="18" t="s">
        <v>79</v>
      </c>
      <c r="D462" s="18" t="s">
        <v>1760</v>
      </c>
      <c r="E462" s="19" t="s">
        <v>1761</v>
      </c>
      <c r="F462" s="20" t="s">
        <v>2015</v>
      </c>
      <c r="G462" s="20">
        <v>68.09</v>
      </c>
      <c r="H462" s="20">
        <f>IF(Tabla3[[#This Row],[Precio]]&gt;=1001,Tabla3[[#This Row],[Precio]]-(Tabla3[[#This Row],[Precio]]*2.5%),IF(Tabla3[[#This Row],[Precio]]&gt;=251,Tabla3[[#This Row],[Precio]]-(Tabla3[[#This Row],[Precio]]*2%),IF(Tabla3[[#This Row],[Precio]]&gt;=50,Tabla3[[#This Row],[Precio]]-(Tabla3[[#This Row],[Precio]]*0.5%),Tabla3[[#This Row],[Precio]])))</f>
        <v>67.749549999999999</v>
      </c>
      <c r="I462" s="21" t="str">
        <f>HYPERLINK(CONCATENATE("http://www.mercadopublico.cl/TiendaFicha/Ficha?idProducto=",Tabla3[[#This Row],[ID]]))</f>
        <v>http://www.mercadopublico.cl/TiendaFicha/Ficha?idProducto=1376757</v>
      </c>
      <c r="J462" s="22" t="str">
        <f>HYPERLINK(Tabla3[[#This Row],[Link1]],"Link")</f>
        <v>Link</v>
      </c>
    </row>
    <row r="463" spans="1:10" ht="48" customHeight="1" x14ac:dyDescent="0.25">
      <c r="A463" s="18">
        <v>1515540</v>
      </c>
      <c r="B463" s="18" t="s">
        <v>200</v>
      </c>
      <c r="C463" s="18" t="s">
        <v>79</v>
      </c>
      <c r="D463" s="18" t="s">
        <v>693</v>
      </c>
      <c r="E463" s="19" t="s">
        <v>1295</v>
      </c>
      <c r="F463" s="20" t="s">
        <v>694</v>
      </c>
      <c r="G463" s="20">
        <v>186</v>
      </c>
      <c r="H463" s="20">
        <f>IF(Tabla3[[#This Row],[Precio]]&gt;=1001,Tabla3[[#This Row],[Precio]]-(Tabla3[[#This Row],[Precio]]*2.5%),IF(Tabla3[[#This Row],[Precio]]&gt;=251,Tabla3[[#This Row],[Precio]]-(Tabla3[[#This Row],[Precio]]*2%),IF(Tabla3[[#This Row],[Precio]]&gt;=50,Tabla3[[#This Row],[Precio]]-(Tabla3[[#This Row],[Precio]]*0.5%),Tabla3[[#This Row],[Precio]])))</f>
        <v>185.07</v>
      </c>
      <c r="I463" s="21" t="str">
        <f>HYPERLINK(CONCATENATE("http://www.mercadopublico.cl/TiendaFicha/Ficha?idProducto=",Tabla3[[#This Row],[ID]]))</f>
        <v>http://www.mercadopublico.cl/TiendaFicha/Ficha?idProducto=1515540</v>
      </c>
      <c r="J463" s="22" t="str">
        <f>HYPERLINK(Tabla3[[#This Row],[Link1]],"Link")</f>
        <v>Link</v>
      </c>
    </row>
    <row r="464" spans="1:10" ht="48" customHeight="1" x14ac:dyDescent="0.25">
      <c r="A464" s="18">
        <v>1512469</v>
      </c>
      <c r="B464" s="18" t="s">
        <v>200</v>
      </c>
      <c r="C464" s="18" t="s">
        <v>79</v>
      </c>
      <c r="D464" s="18" t="s">
        <v>1296</v>
      </c>
      <c r="E464" s="19" t="s">
        <v>1297</v>
      </c>
      <c r="F464" s="20" t="s">
        <v>1463</v>
      </c>
      <c r="G464" s="20">
        <v>203.41</v>
      </c>
      <c r="H464" s="20">
        <f>IF(Tabla3[[#This Row],[Precio]]&gt;=1001,Tabla3[[#This Row],[Precio]]-(Tabla3[[#This Row],[Precio]]*2.5%),IF(Tabla3[[#This Row],[Precio]]&gt;=251,Tabla3[[#This Row],[Precio]]-(Tabla3[[#This Row],[Precio]]*2%),IF(Tabla3[[#This Row],[Precio]]&gt;=50,Tabla3[[#This Row],[Precio]]-(Tabla3[[#This Row],[Precio]]*0.5%),Tabla3[[#This Row],[Precio]])))</f>
        <v>202.39294999999998</v>
      </c>
      <c r="I464" s="21" t="str">
        <f>HYPERLINK(CONCATENATE("http://www.mercadopublico.cl/TiendaFicha/Ficha?idProducto=",Tabla3[[#This Row],[ID]]))</f>
        <v>http://www.mercadopublico.cl/TiendaFicha/Ficha?idProducto=1512469</v>
      </c>
      <c r="J464" s="22" t="str">
        <f>HYPERLINK(Tabla3[[#This Row],[Link1]],"Link")</f>
        <v>Link</v>
      </c>
    </row>
    <row r="465" spans="1:10" ht="48" customHeight="1" x14ac:dyDescent="0.25">
      <c r="A465" s="18">
        <v>1512470</v>
      </c>
      <c r="B465" s="18" t="s">
        <v>200</v>
      </c>
      <c r="C465" s="18" t="s">
        <v>79</v>
      </c>
      <c r="D465" s="18" t="s">
        <v>1547</v>
      </c>
      <c r="E465" s="19" t="s">
        <v>1548</v>
      </c>
      <c r="F465" s="20" t="s">
        <v>1549</v>
      </c>
      <c r="G465" s="20">
        <v>103.08</v>
      </c>
      <c r="H465" s="20">
        <f>IF(Tabla3[[#This Row],[Precio]]&gt;=1001,Tabla3[[#This Row],[Precio]]-(Tabla3[[#This Row],[Precio]]*2.5%),IF(Tabla3[[#This Row],[Precio]]&gt;=251,Tabla3[[#This Row],[Precio]]-(Tabla3[[#This Row],[Precio]]*2%),IF(Tabla3[[#This Row],[Precio]]&gt;=50,Tabla3[[#This Row],[Precio]]-(Tabla3[[#This Row],[Precio]]*0.5%),Tabla3[[#This Row],[Precio]])))</f>
        <v>102.5646</v>
      </c>
      <c r="I465" s="21" t="str">
        <f>HYPERLINK(CONCATENATE("http://www.mercadopublico.cl/TiendaFicha/Ficha?idProducto=",Tabla3[[#This Row],[ID]]))</f>
        <v>http://www.mercadopublico.cl/TiendaFicha/Ficha?idProducto=1512470</v>
      </c>
      <c r="J465" s="22" t="str">
        <f>HYPERLINK(Tabla3[[#This Row],[Link1]],"Link")</f>
        <v>Link</v>
      </c>
    </row>
    <row r="466" spans="1:10" ht="48" customHeight="1" x14ac:dyDescent="0.25">
      <c r="A466" s="18">
        <v>1512471</v>
      </c>
      <c r="B466" s="18" t="s">
        <v>200</v>
      </c>
      <c r="C466" s="18" t="s">
        <v>79</v>
      </c>
      <c r="D466" s="18" t="s">
        <v>1298</v>
      </c>
      <c r="E466" s="19" t="s">
        <v>1299</v>
      </c>
      <c r="F466" s="20" t="s">
        <v>1464</v>
      </c>
      <c r="G466" s="20">
        <v>203.41</v>
      </c>
      <c r="H466" s="20">
        <f>IF(Tabla3[[#This Row],[Precio]]&gt;=1001,Tabla3[[#This Row],[Precio]]-(Tabla3[[#This Row],[Precio]]*2.5%),IF(Tabla3[[#This Row],[Precio]]&gt;=251,Tabla3[[#This Row],[Precio]]-(Tabla3[[#This Row],[Precio]]*2%),IF(Tabla3[[#This Row],[Precio]]&gt;=50,Tabla3[[#This Row],[Precio]]-(Tabla3[[#This Row],[Precio]]*0.5%),Tabla3[[#This Row],[Precio]])))</f>
        <v>202.39294999999998</v>
      </c>
      <c r="I466" s="21" t="str">
        <f>HYPERLINK(CONCATENATE("http://www.mercadopublico.cl/TiendaFicha/Ficha?idProducto=",Tabla3[[#This Row],[ID]]))</f>
        <v>http://www.mercadopublico.cl/TiendaFicha/Ficha?idProducto=1512471</v>
      </c>
      <c r="J466" s="22" t="str">
        <f>HYPERLINK(Tabla3[[#This Row],[Link1]],"Link")</f>
        <v>Link</v>
      </c>
    </row>
    <row r="467" spans="1:10" ht="48" customHeight="1" x14ac:dyDescent="0.25">
      <c r="A467" s="18">
        <v>1512472</v>
      </c>
      <c r="B467" s="18" t="s">
        <v>200</v>
      </c>
      <c r="C467" s="18" t="s">
        <v>79</v>
      </c>
      <c r="D467" s="18" t="s">
        <v>1300</v>
      </c>
      <c r="E467" s="19" t="s">
        <v>1301</v>
      </c>
      <c r="F467" s="20" t="s">
        <v>1465</v>
      </c>
      <c r="G467" s="20">
        <v>203.41</v>
      </c>
      <c r="H467" s="20">
        <f>IF(Tabla3[[#This Row],[Precio]]&gt;=1001,Tabla3[[#This Row],[Precio]]-(Tabla3[[#This Row],[Precio]]*2.5%),IF(Tabla3[[#This Row],[Precio]]&gt;=251,Tabla3[[#This Row],[Precio]]-(Tabla3[[#This Row],[Precio]]*2%),IF(Tabla3[[#This Row],[Precio]]&gt;=50,Tabla3[[#This Row],[Precio]]-(Tabla3[[#This Row],[Precio]]*0.5%),Tabla3[[#This Row],[Precio]])))</f>
        <v>202.39294999999998</v>
      </c>
      <c r="I467" s="21" t="str">
        <f>HYPERLINK(CONCATENATE("http://www.mercadopublico.cl/TiendaFicha/Ficha?idProducto=",Tabla3[[#This Row],[ID]]))</f>
        <v>http://www.mercadopublico.cl/TiendaFicha/Ficha?idProducto=1512472</v>
      </c>
      <c r="J467" s="22" t="str">
        <f>HYPERLINK(Tabla3[[#This Row],[Link1]],"Link")</f>
        <v>Link</v>
      </c>
    </row>
    <row r="468" spans="1:10" ht="48" customHeight="1" x14ac:dyDescent="0.25">
      <c r="A468" s="18">
        <v>1513857</v>
      </c>
      <c r="B468" s="18" t="s">
        <v>200</v>
      </c>
      <c r="C468" s="18" t="s">
        <v>79</v>
      </c>
      <c r="D468" s="18" t="s">
        <v>1550</v>
      </c>
      <c r="E468" s="19" t="s">
        <v>1551</v>
      </c>
      <c r="F468" s="20" t="s">
        <v>1552</v>
      </c>
      <c r="G468" s="20">
        <v>703.52</v>
      </c>
      <c r="H468" s="20">
        <f>IF(Tabla3[[#This Row],[Precio]]&gt;=1001,Tabla3[[#This Row],[Precio]]-(Tabla3[[#This Row],[Precio]]*2.5%),IF(Tabla3[[#This Row],[Precio]]&gt;=251,Tabla3[[#This Row],[Precio]]-(Tabla3[[#This Row],[Precio]]*2%),IF(Tabla3[[#This Row],[Precio]]&gt;=50,Tabla3[[#This Row],[Precio]]-(Tabla3[[#This Row],[Precio]]*0.5%),Tabla3[[#This Row],[Precio]])))</f>
        <v>689.44960000000003</v>
      </c>
      <c r="I468" s="21" t="str">
        <f>HYPERLINK(CONCATENATE("http://www.mercadopublico.cl/TiendaFicha/Ficha?idProducto=",Tabla3[[#This Row],[ID]]))</f>
        <v>http://www.mercadopublico.cl/TiendaFicha/Ficha?idProducto=1513857</v>
      </c>
      <c r="J468" s="22" t="str">
        <f>HYPERLINK(Tabla3[[#This Row],[Link1]],"Link")</f>
        <v>Link</v>
      </c>
    </row>
    <row r="469" spans="1:10" ht="48" customHeight="1" x14ac:dyDescent="0.25">
      <c r="A469" s="18">
        <v>1513862</v>
      </c>
      <c r="B469" s="18" t="s">
        <v>200</v>
      </c>
      <c r="C469" s="18" t="s">
        <v>79</v>
      </c>
      <c r="D469" s="18" t="s">
        <v>1553</v>
      </c>
      <c r="E469" s="19" t="s">
        <v>1554</v>
      </c>
      <c r="F469" s="20" t="s">
        <v>1555</v>
      </c>
      <c r="G469" s="20">
        <v>703.52</v>
      </c>
      <c r="H469" s="20">
        <f>IF(Tabla3[[#This Row],[Precio]]&gt;=1001,Tabla3[[#This Row],[Precio]]-(Tabla3[[#This Row],[Precio]]*2.5%),IF(Tabla3[[#This Row],[Precio]]&gt;=251,Tabla3[[#This Row],[Precio]]-(Tabla3[[#This Row],[Precio]]*2%),IF(Tabla3[[#This Row],[Precio]]&gt;=50,Tabla3[[#This Row],[Precio]]-(Tabla3[[#This Row],[Precio]]*0.5%),Tabla3[[#This Row],[Precio]])))</f>
        <v>689.44960000000003</v>
      </c>
      <c r="I469" s="21" t="str">
        <f>HYPERLINK(CONCATENATE("http://www.mercadopublico.cl/TiendaFicha/Ficha?idProducto=",Tabla3[[#This Row],[ID]]))</f>
        <v>http://www.mercadopublico.cl/TiendaFicha/Ficha?idProducto=1513862</v>
      </c>
      <c r="J469" s="22" t="str">
        <f>HYPERLINK(Tabla3[[#This Row],[Link1]],"Link")</f>
        <v>Link</v>
      </c>
    </row>
    <row r="470" spans="1:10" ht="48" customHeight="1" x14ac:dyDescent="0.25">
      <c r="A470" s="18">
        <v>1513866</v>
      </c>
      <c r="B470" s="18" t="s">
        <v>200</v>
      </c>
      <c r="C470" s="18" t="s">
        <v>79</v>
      </c>
      <c r="D470" s="18" t="s">
        <v>1556</v>
      </c>
      <c r="E470" s="19" t="s">
        <v>1557</v>
      </c>
      <c r="F470" s="20" t="s">
        <v>1558</v>
      </c>
      <c r="G470" s="20">
        <v>703.52</v>
      </c>
      <c r="H470" s="20">
        <f>IF(Tabla3[[#This Row],[Precio]]&gt;=1001,Tabla3[[#This Row],[Precio]]-(Tabla3[[#This Row],[Precio]]*2.5%),IF(Tabla3[[#This Row],[Precio]]&gt;=251,Tabla3[[#This Row],[Precio]]-(Tabla3[[#This Row],[Precio]]*2%),IF(Tabla3[[#This Row],[Precio]]&gt;=50,Tabla3[[#This Row],[Precio]]-(Tabla3[[#This Row],[Precio]]*0.5%),Tabla3[[#This Row],[Precio]])))</f>
        <v>689.44960000000003</v>
      </c>
      <c r="I470" s="21" t="str">
        <f>HYPERLINK(CONCATENATE("http://www.mercadopublico.cl/TiendaFicha/Ficha?idProducto=",Tabla3[[#This Row],[ID]]))</f>
        <v>http://www.mercadopublico.cl/TiendaFicha/Ficha?idProducto=1513866</v>
      </c>
      <c r="J470" s="22" t="str">
        <f>HYPERLINK(Tabla3[[#This Row],[Link1]],"Link")</f>
        <v>Link</v>
      </c>
    </row>
    <row r="471" spans="1:10" ht="48" customHeight="1" x14ac:dyDescent="0.25">
      <c r="A471" s="18">
        <v>1513870</v>
      </c>
      <c r="B471" s="18" t="s">
        <v>200</v>
      </c>
      <c r="C471" s="18" t="s">
        <v>79</v>
      </c>
      <c r="D471" s="18" t="s">
        <v>1559</v>
      </c>
      <c r="E471" s="19" t="s">
        <v>1560</v>
      </c>
      <c r="F471" s="20" t="s">
        <v>1561</v>
      </c>
      <c r="G471" s="20">
        <v>498.64</v>
      </c>
      <c r="H471" s="20">
        <f>IF(Tabla3[[#This Row],[Precio]]&gt;=1001,Tabla3[[#This Row],[Precio]]-(Tabla3[[#This Row],[Precio]]*2.5%),IF(Tabla3[[#This Row],[Precio]]&gt;=251,Tabla3[[#This Row],[Precio]]-(Tabla3[[#This Row],[Precio]]*2%),IF(Tabla3[[#This Row],[Precio]]&gt;=50,Tabla3[[#This Row],[Precio]]-(Tabla3[[#This Row],[Precio]]*0.5%),Tabla3[[#This Row],[Precio]])))</f>
        <v>488.66719999999998</v>
      </c>
      <c r="I471" s="21" t="str">
        <f>HYPERLINK(CONCATENATE("http://www.mercadopublico.cl/TiendaFicha/Ficha?idProducto=",Tabla3[[#This Row],[ID]]))</f>
        <v>http://www.mercadopublico.cl/TiendaFicha/Ficha?idProducto=1513870</v>
      </c>
      <c r="J471" s="22" t="str">
        <f>HYPERLINK(Tabla3[[#This Row],[Link1]],"Link")</f>
        <v>Link</v>
      </c>
    </row>
    <row r="472" spans="1:10" ht="48" customHeight="1" x14ac:dyDescent="0.25">
      <c r="A472" s="18">
        <v>1513876</v>
      </c>
      <c r="B472" s="18" t="s">
        <v>200</v>
      </c>
      <c r="C472" s="18" t="s">
        <v>79</v>
      </c>
      <c r="D472" s="18" t="s">
        <v>1562</v>
      </c>
      <c r="E472" s="19" t="s">
        <v>1563</v>
      </c>
      <c r="F472" s="20" t="s">
        <v>1549</v>
      </c>
      <c r="G472" s="20">
        <v>103.08</v>
      </c>
      <c r="H472" s="20">
        <f>IF(Tabla3[[#This Row],[Precio]]&gt;=1001,Tabla3[[#This Row],[Precio]]-(Tabla3[[#This Row],[Precio]]*2.5%),IF(Tabla3[[#This Row],[Precio]]&gt;=251,Tabla3[[#This Row],[Precio]]-(Tabla3[[#This Row],[Precio]]*2%),IF(Tabla3[[#This Row],[Precio]]&gt;=50,Tabla3[[#This Row],[Precio]]-(Tabla3[[#This Row],[Precio]]*0.5%),Tabla3[[#This Row],[Precio]])))</f>
        <v>102.5646</v>
      </c>
      <c r="I472" s="21" t="str">
        <f>HYPERLINK(CONCATENATE("http://www.mercadopublico.cl/TiendaFicha/Ficha?idProducto=",Tabla3[[#This Row],[ID]]))</f>
        <v>http://www.mercadopublico.cl/TiendaFicha/Ficha?idProducto=1513876</v>
      </c>
      <c r="J472" s="22" t="str">
        <f>HYPERLINK(Tabla3[[#This Row],[Link1]],"Link")</f>
        <v>Link</v>
      </c>
    </row>
    <row r="473" spans="1:10" ht="48" customHeight="1" x14ac:dyDescent="0.25">
      <c r="A473" s="18">
        <v>1541076</v>
      </c>
      <c r="B473" s="18" t="s">
        <v>200</v>
      </c>
      <c r="C473" s="18" t="s">
        <v>79</v>
      </c>
      <c r="D473" s="18" t="s">
        <v>1564</v>
      </c>
      <c r="E473" s="19" t="s">
        <v>1565</v>
      </c>
      <c r="F473" s="20" t="s">
        <v>1566</v>
      </c>
      <c r="G473" s="20">
        <v>1988.23</v>
      </c>
      <c r="H473" s="20">
        <f>IF(Tabla3[[#This Row],[Precio]]&gt;=1001,Tabla3[[#This Row],[Precio]]-(Tabla3[[#This Row],[Precio]]*2.5%),IF(Tabla3[[#This Row],[Precio]]&gt;=251,Tabla3[[#This Row],[Precio]]-(Tabla3[[#This Row],[Precio]]*2%),IF(Tabla3[[#This Row],[Precio]]&gt;=50,Tabla3[[#This Row],[Precio]]-(Tabla3[[#This Row],[Precio]]*0.5%),Tabla3[[#This Row],[Precio]])))</f>
        <v>1938.5242499999999</v>
      </c>
      <c r="I473" s="21" t="str">
        <f>HYPERLINK(CONCATENATE("http://www.mercadopublico.cl/TiendaFicha/Ficha?idProducto=",Tabla3[[#This Row],[ID]]))</f>
        <v>http://www.mercadopublico.cl/TiendaFicha/Ficha?idProducto=1541076</v>
      </c>
      <c r="J473" s="22" t="str">
        <f>HYPERLINK(Tabla3[[#This Row],[Link1]],"Link")</f>
        <v>Link</v>
      </c>
    </row>
    <row r="474" spans="1:10" ht="48" customHeight="1" x14ac:dyDescent="0.25">
      <c r="A474" s="18">
        <v>1011929</v>
      </c>
      <c r="B474" s="18" t="s">
        <v>200</v>
      </c>
      <c r="C474" s="18" t="s">
        <v>79</v>
      </c>
      <c r="D474" s="18" t="s">
        <v>744</v>
      </c>
      <c r="E474" s="19" t="s">
        <v>1331</v>
      </c>
      <c r="F474" s="20" t="s">
        <v>745</v>
      </c>
      <c r="G474" s="20">
        <v>174.47</v>
      </c>
      <c r="H474" s="20">
        <f>IF(Tabla3[[#This Row],[Precio]]&gt;=1001,Tabla3[[#This Row],[Precio]]-(Tabla3[[#This Row],[Precio]]*2.5%),IF(Tabla3[[#This Row],[Precio]]&gt;=251,Tabla3[[#This Row],[Precio]]-(Tabla3[[#This Row],[Precio]]*2%),IF(Tabla3[[#This Row],[Precio]]&gt;=50,Tabla3[[#This Row],[Precio]]-(Tabla3[[#This Row],[Precio]]*0.5%),Tabla3[[#This Row],[Precio]])))</f>
        <v>173.59764999999999</v>
      </c>
      <c r="I474" s="21" t="str">
        <f>HYPERLINK(CONCATENATE("http://www.mercadopublico.cl/TiendaFicha/Ficha?idProducto=",Tabla3[[#This Row],[ID]]))</f>
        <v>http://www.mercadopublico.cl/TiendaFicha/Ficha?idProducto=1011929</v>
      </c>
      <c r="J474" s="22" t="str">
        <f>HYPERLINK(Tabla3[[#This Row],[Link1]],"Link")</f>
        <v>Link</v>
      </c>
    </row>
    <row r="475" spans="1:10" ht="48" customHeight="1" x14ac:dyDescent="0.25">
      <c r="A475" s="18">
        <v>1011933</v>
      </c>
      <c r="B475" s="18" t="s">
        <v>200</v>
      </c>
      <c r="C475" s="18" t="s">
        <v>79</v>
      </c>
      <c r="D475" s="18" t="s">
        <v>746</v>
      </c>
      <c r="E475" s="19" t="s">
        <v>1332</v>
      </c>
      <c r="F475" s="20" t="s">
        <v>747</v>
      </c>
      <c r="G475" s="20">
        <v>303.94</v>
      </c>
      <c r="H475" s="20">
        <f>IF(Tabla3[[#This Row],[Precio]]&gt;=1001,Tabla3[[#This Row],[Precio]]-(Tabla3[[#This Row],[Precio]]*2.5%),IF(Tabla3[[#This Row],[Precio]]&gt;=251,Tabla3[[#This Row],[Precio]]-(Tabla3[[#This Row],[Precio]]*2%),IF(Tabla3[[#This Row],[Precio]]&gt;=50,Tabla3[[#This Row],[Precio]]-(Tabla3[[#This Row],[Precio]]*0.5%),Tabla3[[#This Row],[Precio]])))</f>
        <v>297.8612</v>
      </c>
      <c r="I475" s="21" t="str">
        <f>HYPERLINK(CONCATENATE("http://www.mercadopublico.cl/TiendaFicha/Ficha?idProducto=",Tabla3[[#This Row],[ID]]))</f>
        <v>http://www.mercadopublico.cl/TiendaFicha/Ficha?idProducto=1011933</v>
      </c>
      <c r="J475" s="22" t="str">
        <f>HYPERLINK(Tabla3[[#This Row],[Link1]],"Link")</f>
        <v>Link</v>
      </c>
    </row>
    <row r="476" spans="1:10" ht="48" customHeight="1" x14ac:dyDescent="0.25">
      <c r="A476" s="18">
        <v>1011934</v>
      </c>
      <c r="B476" s="18" t="s">
        <v>200</v>
      </c>
      <c r="C476" s="18" t="s">
        <v>79</v>
      </c>
      <c r="D476" s="18" t="s">
        <v>748</v>
      </c>
      <c r="E476" s="19" t="s">
        <v>1333</v>
      </c>
      <c r="F476" s="20" t="s">
        <v>749</v>
      </c>
      <c r="G476" s="20">
        <v>294.11</v>
      </c>
      <c r="H476" s="20">
        <f>IF(Tabla3[[#This Row],[Precio]]&gt;=1001,Tabla3[[#This Row],[Precio]]-(Tabla3[[#This Row],[Precio]]*2.5%),IF(Tabla3[[#This Row],[Precio]]&gt;=251,Tabla3[[#This Row],[Precio]]-(Tabla3[[#This Row],[Precio]]*2%),IF(Tabla3[[#This Row],[Precio]]&gt;=50,Tabla3[[#This Row],[Precio]]-(Tabla3[[#This Row],[Precio]]*0.5%),Tabla3[[#This Row],[Precio]])))</f>
        <v>288.2278</v>
      </c>
      <c r="I476" s="21" t="str">
        <f>HYPERLINK(CONCATENATE("http://www.mercadopublico.cl/TiendaFicha/Ficha?idProducto=",Tabla3[[#This Row],[ID]]))</f>
        <v>http://www.mercadopublico.cl/TiendaFicha/Ficha?idProducto=1011934</v>
      </c>
      <c r="J476" s="22" t="str">
        <f>HYPERLINK(Tabla3[[#This Row],[Link1]],"Link")</f>
        <v>Link</v>
      </c>
    </row>
    <row r="477" spans="1:10" ht="48" customHeight="1" x14ac:dyDescent="0.25">
      <c r="A477" s="18">
        <v>1011940</v>
      </c>
      <c r="B477" s="18" t="s">
        <v>200</v>
      </c>
      <c r="C477" s="18" t="s">
        <v>79</v>
      </c>
      <c r="D477" s="18" t="s">
        <v>750</v>
      </c>
      <c r="E477" s="19" t="s">
        <v>1334</v>
      </c>
      <c r="F477" s="20" t="s">
        <v>717</v>
      </c>
      <c r="G477" s="20">
        <v>420</v>
      </c>
      <c r="H477" s="20">
        <f>IF(Tabla3[[#This Row],[Precio]]&gt;=1001,Tabla3[[#This Row],[Precio]]-(Tabla3[[#This Row],[Precio]]*2.5%),IF(Tabla3[[#This Row],[Precio]]&gt;=251,Tabla3[[#This Row],[Precio]]-(Tabla3[[#This Row],[Precio]]*2%),IF(Tabla3[[#This Row],[Precio]]&gt;=50,Tabla3[[#This Row],[Precio]]-(Tabla3[[#This Row],[Precio]]*0.5%),Tabla3[[#This Row],[Precio]])))</f>
        <v>411.6</v>
      </c>
      <c r="I477" s="21" t="str">
        <f>HYPERLINK(CONCATENATE("http://www.mercadopublico.cl/TiendaFicha/Ficha?idProducto=",Tabla3[[#This Row],[ID]]))</f>
        <v>http://www.mercadopublico.cl/TiendaFicha/Ficha?idProducto=1011940</v>
      </c>
      <c r="J477" s="22" t="str">
        <f>HYPERLINK(Tabla3[[#This Row],[Link1]],"Link")</f>
        <v>Link</v>
      </c>
    </row>
    <row r="478" spans="1:10" ht="48" customHeight="1" x14ac:dyDescent="0.25">
      <c r="A478" s="18">
        <v>1011954</v>
      </c>
      <c r="B478" s="18" t="s">
        <v>200</v>
      </c>
      <c r="C478" s="18" t="s">
        <v>79</v>
      </c>
      <c r="D478" s="18" t="s">
        <v>1784</v>
      </c>
      <c r="E478" s="19" t="s">
        <v>1785</v>
      </c>
      <c r="F478" s="20" t="s">
        <v>2027</v>
      </c>
      <c r="G478" s="20">
        <v>191</v>
      </c>
      <c r="H478" s="20">
        <f>IF(Tabla3[[#This Row],[Precio]]&gt;=1001,Tabla3[[#This Row],[Precio]]-(Tabla3[[#This Row],[Precio]]*2.5%),IF(Tabla3[[#This Row],[Precio]]&gt;=251,Tabla3[[#This Row],[Precio]]-(Tabla3[[#This Row],[Precio]]*2%),IF(Tabla3[[#This Row],[Precio]]&gt;=50,Tabla3[[#This Row],[Precio]]-(Tabla3[[#This Row],[Precio]]*0.5%),Tabla3[[#This Row],[Precio]])))</f>
        <v>190.04499999999999</v>
      </c>
      <c r="I478" s="21" t="str">
        <f>HYPERLINK(CONCATENATE("http://www.mercadopublico.cl/TiendaFicha/Ficha?idProducto=",Tabla3[[#This Row],[ID]]))</f>
        <v>http://www.mercadopublico.cl/TiendaFicha/Ficha?idProducto=1011954</v>
      </c>
      <c r="J478" s="22" t="str">
        <f>HYPERLINK(Tabla3[[#This Row],[Link1]],"Link")</f>
        <v>Link</v>
      </c>
    </row>
    <row r="479" spans="1:10" ht="48" customHeight="1" x14ac:dyDescent="0.25">
      <c r="A479" s="18">
        <v>1012018</v>
      </c>
      <c r="B479" s="18" t="s">
        <v>200</v>
      </c>
      <c r="C479" s="18" t="s">
        <v>79</v>
      </c>
      <c r="D479" s="18" t="s">
        <v>757</v>
      </c>
      <c r="E479" s="19" t="s">
        <v>1335</v>
      </c>
      <c r="F479" s="20" t="s">
        <v>758</v>
      </c>
      <c r="G479" s="20">
        <v>381.17</v>
      </c>
      <c r="H479" s="20">
        <f>IF(Tabla3[[#This Row],[Precio]]&gt;=1001,Tabla3[[#This Row],[Precio]]-(Tabla3[[#This Row],[Precio]]*2.5%),IF(Tabla3[[#This Row],[Precio]]&gt;=251,Tabla3[[#This Row],[Precio]]-(Tabla3[[#This Row],[Precio]]*2%),IF(Tabla3[[#This Row],[Precio]]&gt;=50,Tabla3[[#This Row],[Precio]]-(Tabla3[[#This Row],[Precio]]*0.5%),Tabla3[[#This Row],[Precio]])))</f>
        <v>373.54660000000001</v>
      </c>
      <c r="I479" s="21" t="str">
        <f>HYPERLINK(CONCATENATE("http://www.mercadopublico.cl/TiendaFicha/Ficha?idProducto=",Tabla3[[#This Row],[ID]]))</f>
        <v>http://www.mercadopublico.cl/TiendaFicha/Ficha?idProducto=1012018</v>
      </c>
      <c r="J479" s="22" t="str">
        <f>HYPERLINK(Tabla3[[#This Row],[Link1]],"Link")</f>
        <v>Link</v>
      </c>
    </row>
    <row r="480" spans="1:10" ht="48" customHeight="1" x14ac:dyDescent="0.25">
      <c r="A480" s="18">
        <v>1126916</v>
      </c>
      <c r="B480" s="18" t="s">
        <v>200</v>
      </c>
      <c r="C480" s="18" t="s">
        <v>79</v>
      </c>
      <c r="D480" s="18" t="s">
        <v>705</v>
      </c>
      <c r="E480" s="19" t="s">
        <v>1316</v>
      </c>
      <c r="F480" s="20" t="s">
        <v>585</v>
      </c>
      <c r="G480" s="20">
        <v>34.11</v>
      </c>
      <c r="H480" s="20">
        <f>IF(Tabla3[[#This Row],[Precio]]&gt;=1001,Tabla3[[#This Row],[Precio]]-(Tabla3[[#This Row],[Precio]]*2.5%),IF(Tabla3[[#This Row],[Precio]]&gt;=251,Tabla3[[#This Row],[Precio]]-(Tabla3[[#This Row],[Precio]]*2%),IF(Tabla3[[#This Row],[Precio]]&gt;=50,Tabla3[[#This Row],[Precio]]-(Tabla3[[#This Row],[Precio]]*0.5%),Tabla3[[#This Row],[Precio]])))</f>
        <v>34.11</v>
      </c>
      <c r="I480" s="21" t="str">
        <f>HYPERLINK(CONCATENATE("http://www.mercadopublico.cl/TiendaFicha/Ficha?idProducto=",Tabla3[[#This Row],[ID]]))</f>
        <v>http://www.mercadopublico.cl/TiendaFicha/Ficha?idProducto=1126916</v>
      </c>
      <c r="J480" s="22" t="str">
        <f>HYPERLINK(Tabla3[[#This Row],[Link1]],"Link")</f>
        <v>Link</v>
      </c>
    </row>
    <row r="481" spans="1:10" ht="48" customHeight="1" x14ac:dyDescent="0.25">
      <c r="A481" s="18">
        <v>1126919</v>
      </c>
      <c r="B481" s="18" t="s">
        <v>200</v>
      </c>
      <c r="C481" s="18" t="s">
        <v>79</v>
      </c>
      <c r="D481" s="18" t="s">
        <v>718</v>
      </c>
      <c r="E481" s="19" t="s">
        <v>1317</v>
      </c>
      <c r="F481" s="20" t="s">
        <v>719</v>
      </c>
      <c r="G481" s="20">
        <v>233</v>
      </c>
      <c r="H481" s="20">
        <f>IF(Tabla3[[#This Row],[Precio]]&gt;=1001,Tabla3[[#This Row],[Precio]]-(Tabla3[[#This Row],[Precio]]*2.5%),IF(Tabla3[[#This Row],[Precio]]&gt;=251,Tabla3[[#This Row],[Precio]]-(Tabla3[[#This Row],[Precio]]*2%),IF(Tabla3[[#This Row],[Precio]]&gt;=50,Tabla3[[#This Row],[Precio]]-(Tabla3[[#This Row],[Precio]]*0.5%),Tabla3[[#This Row],[Precio]])))</f>
        <v>231.83500000000001</v>
      </c>
      <c r="I481" s="21" t="str">
        <f>HYPERLINK(CONCATENATE("http://www.mercadopublico.cl/TiendaFicha/Ficha?idProducto=",Tabla3[[#This Row],[ID]]))</f>
        <v>http://www.mercadopublico.cl/TiendaFicha/Ficha?idProducto=1126919</v>
      </c>
      <c r="J481" s="22" t="str">
        <f>HYPERLINK(Tabla3[[#This Row],[Link1]],"Link")</f>
        <v>Link</v>
      </c>
    </row>
    <row r="482" spans="1:10" ht="48" customHeight="1" x14ac:dyDescent="0.25">
      <c r="A482" s="18">
        <v>1126921</v>
      </c>
      <c r="B482" s="18" t="s">
        <v>200</v>
      </c>
      <c r="C482" s="18" t="s">
        <v>79</v>
      </c>
      <c r="D482" s="18" t="s">
        <v>720</v>
      </c>
      <c r="E482" s="19" t="s">
        <v>1318</v>
      </c>
      <c r="F482" s="20" t="s">
        <v>721</v>
      </c>
      <c r="G482" s="20">
        <v>380</v>
      </c>
      <c r="H482" s="20">
        <f>IF(Tabla3[[#This Row],[Precio]]&gt;=1001,Tabla3[[#This Row],[Precio]]-(Tabla3[[#This Row],[Precio]]*2.5%),IF(Tabla3[[#This Row],[Precio]]&gt;=251,Tabla3[[#This Row],[Precio]]-(Tabla3[[#This Row],[Precio]]*2%),IF(Tabla3[[#This Row],[Precio]]&gt;=50,Tabla3[[#This Row],[Precio]]-(Tabla3[[#This Row],[Precio]]*0.5%),Tabla3[[#This Row],[Precio]])))</f>
        <v>372.4</v>
      </c>
      <c r="I482" s="21" t="str">
        <f>HYPERLINK(CONCATENATE("http://www.mercadopublico.cl/TiendaFicha/Ficha?idProducto=",Tabla3[[#This Row],[ID]]))</f>
        <v>http://www.mercadopublico.cl/TiendaFicha/Ficha?idProducto=1126921</v>
      </c>
      <c r="J482" s="22" t="str">
        <f>HYPERLINK(Tabla3[[#This Row],[Link1]],"Link")</f>
        <v>Link</v>
      </c>
    </row>
    <row r="483" spans="1:10" ht="48" customHeight="1" x14ac:dyDescent="0.25">
      <c r="A483" s="18">
        <v>1126922</v>
      </c>
      <c r="B483" s="18" t="s">
        <v>200</v>
      </c>
      <c r="C483" s="18" t="s">
        <v>79</v>
      </c>
      <c r="D483" s="18" t="s">
        <v>722</v>
      </c>
      <c r="E483" s="19" t="s">
        <v>1319</v>
      </c>
      <c r="F483" s="20" t="s">
        <v>723</v>
      </c>
      <c r="G483" s="20">
        <v>380</v>
      </c>
      <c r="H483" s="20">
        <f>IF(Tabla3[[#This Row],[Precio]]&gt;=1001,Tabla3[[#This Row],[Precio]]-(Tabla3[[#This Row],[Precio]]*2.5%),IF(Tabla3[[#This Row],[Precio]]&gt;=251,Tabla3[[#This Row],[Precio]]-(Tabla3[[#This Row],[Precio]]*2%),IF(Tabla3[[#This Row],[Precio]]&gt;=50,Tabla3[[#This Row],[Precio]]-(Tabla3[[#This Row],[Precio]]*0.5%),Tabla3[[#This Row],[Precio]])))</f>
        <v>372.4</v>
      </c>
      <c r="I483" s="21" t="str">
        <f>HYPERLINK(CONCATENATE("http://www.mercadopublico.cl/TiendaFicha/Ficha?idProducto=",Tabla3[[#This Row],[ID]]))</f>
        <v>http://www.mercadopublico.cl/TiendaFicha/Ficha?idProducto=1126922</v>
      </c>
      <c r="J483" s="22" t="str">
        <f>HYPERLINK(Tabla3[[#This Row],[Link1]],"Link")</f>
        <v>Link</v>
      </c>
    </row>
    <row r="484" spans="1:10" ht="48" customHeight="1" x14ac:dyDescent="0.25">
      <c r="A484" s="18">
        <v>1126930</v>
      </c>
      <c r="B484" s="18" t="s">
        <v>200</v>
      </c>
      <c r="C484" s="18" t="s">
        <v>79</v>
      </c>
      <c r="D484" s="18" t="s">
        <v>2139</v>
      </c>
      <c r="E484" s="19" t="s">
        <v>2140</v>
      </c>
      <c r="F484" s="20" t="s">
        <v>2141</v>
      </c>
      <c r="G484" s="20">
        <v>62.65</v>
      </c>
      <c r="H484" s="20">
        <f>IF(Tabla3[[#This Row],[Precio]]&gt;=1001,Tabla3[[#This Row],[Precio]]-(Tabla3[[#This Row],[Precio]]*2.5%),IF(Tabla3[[#This Row],[Precio]]&gt;=251,Tabla3[[#This Row],[Precio]]-(Tabla3[[#This Row],[Precio]]*2%),IF(Tabla3[[#This Row],[Precio]]&gt;=50,Tabla3[[#This Row],[Precio]]-(Tabla3[[#This Row],[Precio]]*0.5%),Tabla3[[#This Row],[Precio]])))</f>
        <v>62.336750000000002</v>
      </c>
      <c r="I484" s="21" t="str">
        <f>HYPERLINK(CONCATENATE("http://www.mercadopublico.cl/TiendaFicha/Ficha?idProducto=",Tabla3[[#This Row],[ID]]))</f>
        <v>http://www.mercadopublico.cl/TiendaFicha/Ficha?idProducto=1126930</v>
      </c>
      <c r="J484" s="22" t="str">
        <f>HYPERLINK(Tabla3[[#This Row],[Link1]],"Link")</f>
        <v>Link</v>
      </c>
    </row>
    <row r="485" spans="1:10" ht="48" customHeight="1" x14ac:dyDescent="0.25">
      <c r="A485" s="18">
        <v>1126936</v>
      </c>
      <c r="B485" s="18" t="s">
        <v>200</v>
      </c>
      <c r="C485" s="18" t="s">
        <v>79</v>
      </c>
      <c r="D485" s="18" t="s">
        <v>736</v>
      </c>
      <c r="E485" s="19" t="s">
        <v>1320</v>
      </c>
      <c r="F485" s="20" t="s">
        <v>737</v>
      </c>
      <c r="G485" s="20">
        <v>87.64</v>
      </c>
      <c r="H485" s="20">
        <f>IF(Tabla3[[#This Row],[Precio]]&gt;=1001,Tabla3[[#This Row],[Precio]]-(Tabla3[[#This Row],[Precio]]*2.5%),IF(Tabla3[[#This Row],[Precio]]&gt;=251,Tabla3[[#This Row],[Precio]]-(Tabla3[[#This Row],[Precio]]*2%),IF(Tabla3[[#This Row],[Precio]]&gt;=50,Tabla3[[#This Row],[Precio]]-(Tabla3[[#This Row],[Precio]]*0.5%),Tabla3[[#This Row],[Precio]])))</f>
        <v>87.201800000000006</v>
      </c>
      <c r="I485" s="21" t="str">
        <f>HYPERLINK(CONCATENATE("http://www.mercadopublico.cl/TiendaFicha/Ficha?idProducto=",Tabla3[[#This Row],[ID]]))</f>
        <v>http://www.mercadopublico.cl/TiendaFicha/Ficha?idProducto=1126936</v>
      </c>
      <c r="J485" s="22" t="str">
        <f>HYPERLINK(Tabla3[[#This Row],[Link1]],"Link")</f>
        <v>Link</v>
      </c>
    </row>
    <row r="486" spans="1:10" ht="48" customHeight="1" x14ac:dyDescent="0.25">
      <c r="A486" s="18">
        <v>1126937</v>
      </c>
      <c r="B486" s="18" t="s">
        <v>200</v>
      </c>
      <c r="C486" s="18" t="s">
        <v>79</v>
      </c>
      <c r="D486" s="18" t="s">
        <v>738</v>
      </c>
      <c r="E486" s="19" t="s">
        <v>1321</v>
      </c>
      <c r="F486" s="20" t="s">
        <v>739</v>
      </c>
      <c r="G486" s="20">
        <v>88.23</v>
      </c>
      <c r="H486" s="20">
        <f>IF(Tabla3[[#This Row],[Precio]]&gt;=1001,Tabla3[[#This Row],[Precio]]-(Tabla3[[#This Row],[Precio]]*2.5%),IF(Tabla3[[#This Row],[Precio]]&gt;=251,Tabla3[[#This Row],[Precio]]-(Tabla3[[#This Row],[Precio]]*2%),IF(Tabla3[[#This Row],[Precio]]&gt;=50,Tabla3[[#This Row],[Precio]]-(Tabla3[[#This Row],[Precio]]*0.5%),Tabla3[[#This Row],[Precio]])))</f>
        <v>87.788850000000011</v>
      </c>
      <c r="I486" s="21" t="str">
        <f>HYPERLINK(CONCATENATE("http://www.mercadopublico.cl/TiendaFicha/Ficha?idProducto=",Tabla3[[#This Row],[ID]]))</f>
        <v>http://www.mercadopublico.cl/TiendaFicha/Ficha?idProducto=1126937</v>
      </c>
      <c r="J486" s="22" t="str">
        <f>HYPERLINK(Tabla3[[#This Row],[Link1]],"Link")</f>
        <v>Link</v>
      </c>
    </row>
    <row r="487" spans="1:10" ht="48" customHeight="1" x14ac:dyDescent="0.25">
      <c r="A487" s="18">
        <v>1126938</v>
      </c>
      <c r="B487" s="18" t="s">
        <v>200</v>
      </c>
      <c r="C487" s="18" t="s">
        <v>79</v>
      </c>
      <c r="D487" s="18" t="s">
        <v>740</v>
      </c>
      <c r="E487" s="19" t="s">
        <v>1322</v>
      </c>
      <c r="F487" s="20" t="s">
        <v>741</v>
      </c>
      <c r="G487" s="20">
        <v>87.64</v>
      </c>
      <c r="H487" s="20">
        <f>IF(Tabla3[[#This Row],[Precio]]&gt;=1001,Tabla3[[#This Row],[Precio]]-(Tabla3[[#This Row],[Precio]]*2.5%),IF(Tabla3[[#This Row],[Precio]]&gt;=251,Tabla3[[#This Row],[Precio]]-(Tabla3[[#This Row],[Precio]]*2%),IF(Tabla3[[#This Row],[Precio]]&gt;=50,Tabla3[[#This Row],[Precio]]-(Tabla3[[#This Row],[Precio]]*0.5%),Tabla3[[#This Row],[Precio]])))</f>
        <v>87.201800000000006</v>
      </c>
      <c r="I487" s="21" t="str">
        <f>HYPERLINK(CONCATENATE("http://www.mercadopublico.cl/TiendaFicha/Ficha?idProducto=",Tabla3[[#This Row],[ID]]))</f>
        <v>http://www.mercadopublico.cl/TiendaFicha/Ficha?idProducto=1126938</v>
      </c>
      <c r="J487" s="22" t="str">
        <f>HYPERLINK(Tabla3[[#This Row],[Link1]],"Link")</f>
        <v>Link</v>
      </c>
    </row>
    <row r="488" spans="1:10" ht="48" customHeight="1" x14ac:dyDescent="0.25">
      <c r="A488" s="18">
        <v>1126939</v>
      </c>
      <c r="B488" s="18" t="s">
        <v>200</v>
      </c>
      <c r="C488" s="18" t="s">
        <v>79</v>
      </c>
      <c r="D488" s="18" t="s">
        <v>1762</v>
      </c>
      <c r="E488" s="19" t="s">
        <v>1763</v>
      </c>
      <c r="F488" s="20" t="s">
        <v>2016</v>
      </c>
      <c r="G488" s="20">
        <v>123.45</v>
      </c>
      <c r="H488" s="20">
        <f>IF(Tabla3[[#This Row],[Precio]]&gt;=1001,Tabla3[[#This Row],[Precio]]-(Tabla3[[#This Row],[Precio]]*2.5%),IF(Tabla3[[#This Row],[Precio]]&gt;=251,Tabla3[[#This Row],[Precio]]-(Tabla3[[#This Row],[Precio]]*2%),IF(Tabla3[[#This Row],[Precio]]&gt;=50,Tabla3[[#This Row],[Precio]]-(Tabla3[[#This Row],[Precio]]*0.5%),Tabla3[[#This Row],[Precio]])))</f>
        <v>122.83275</v>
      </c>
      <c r="I488" s="21" t="str">
        <f>HYPERLINK(CONCATENATE("http://www.mercadopublico.cl/TiendaFicha/Ficha?idProducto=",Tabla3[[#This Row],[ID]]))</f>
        <v>http://www.mercadopublico.cl/TiendaFicha/Ficha?idProducto=1126939</v>
      </c>
      <c r="J488" s="22" t="str">
        <f>HYPERLINK(Tabla3[[#This Row],[Link1]],"Link")</f>
        <v>Link</v>
      </c>
    </row>
    <row r="489" spans="1:10" ht="48" customHeight="1" x14ac:dyDescent="0.25">
      <c r="A489" s="18">
        <v>1126941</v>
      </c>
      <c r="B489" s="18" t="s">
        <v>200</v>
      </c>
      <c r="C489" s="18" t="s">
        <v>79</v>
      </c>
      <c r="D489" s="18" t="s">
        <v>1764</v>
      </c>
      <c r="E489" s="19" t="s">
        <v>1765</v>
      </c>
      <c r="F489" s="20" t="s">
        <v>2017</v>
      </c>
      <c r="G489" s="20">
        <v>123.45</v>
      </c>
      <c r="H489" s="20">
        <f>IF(Tabla3[[#This Row],[Precio]]&gt;=1001,Tabla3[[#This Row],[Precio]]-(Tabla3[[#This Row],[Precio]]*2.5%),IF(Tabla3[[#This Row],[Precio]]&gt;=251,Tabla3[[#This Row],[Precio]]-(Tabla3[[#This Row],[Precio]]*2%),IF(Tabla3[[#This Row],[Precio]]&gt;=50,Tabla3[[#This Row],[Precio]]-(Tabla3[[#This Row],[Precio]]*0.5%),Tabla3[[#This Row],[Precio]])))</f>
        <v>122.83275</v>
      </c>
      <c r="I489" s="21" t="str">
        <f>HYPERLINK(CONCATENATE("http://www.mercadopublico.cl/TiendaFicha/Ficha?idProducto=",Tabla3[[#This Row],[ID]]))</f>
        <v>http://www.mercadopublico.cl/TiendaFicha/Ficha?idProducto=1126941</v>
      </c>
      <c r="J489" s="22" t="str">
        <f>HYPERLINK(Tabla3[[#This Row],[Link1]],"Link")</f>
        <v>Link</v>
      </c>
    </row>
    <row r="490" spans="1:10" ht="48" customHeight="1" x14ac:dyDescent="0.25">
      <c r="A490" s="18">
        <v>1126945</v>
      </c>
      <c r="B490" s="18" t="s">
        <v>200</v>
      </c>
      <c r="C490" s="18" t="s">
        <v>79</v>
      </c>
      <c r="D490" s="18" t="s">
        <v>1766</v>
      </c>
      <c r="E490" s="19" t="s">
        <v>1767</v>
      </c>
      <c r="F490" s="20" t="s">
        <v>2018</v>
      </c>
      <c r="G490" s="20">
        <v>19.97</v>
      </c>
      <c r="H490" s="20">
        <f>IF(Tabla3[[#This Row],[Precio]]&gt;=1001,Tabla3[[#This Row],[Precio]]-(Tabla3[[#This Row],[Precio]]*2.5%),IF(Tabla3[[#This Row],[Precio]]&gt;=251,Tabla3[[#This Row],[Precio]]-(Tabla3[[#This Row],[Precio]]*2%),IF(Tabla3[[#This Row],[Precio]]&gt;=50,Tabla3[[#This Row],[Precio]]-(Tabla3[[#This Row],[Precio]]*0.5%),Tabla3[[#This Row],[Precio]])))</f>
        <v>19.97</v>
      </c>
      <c r="I490" s="21" t="str">
        <f>HYPERLINK(CONCATENATE("http://www.mercadopublico.cl/TiendaFicha/Ficha?idProducto=",Tabla3[[#This Row],[ID]]))</f>
        <v>http://www.mercadopublico.cl/TiendaFicha/Ficha?idProducto=1126945</v>
      </c>
      <c r="J490" s="22" t="str">
        <f>HYPERLINK(Tabla3[[#This Row],[Link1]],"Link")</f>
        <v>Link</v>
      </c>
    </row>
    <row r="491" spans="1:10" ht="48" customHeight="1" x14ac:dyDescent="0.25">
      <c r="A491" s="18">
        <v>1126947</v>
      </c>
      <c r="B491" s="18" t="s">
        <v>200</v>
      </c>
      <c r="C491" s="18" t="s">
        <v>79</v>
      </c>
      <c r="D491" s="18" t="s">
        <v>742</v>
      </c>
      <c r="E491" s="19" t="s">
        <v>1323</v>
      </c>
      <c r="F491" s="20" t="s">
        <v>743</v>
      </c>
      <c r="G491" s="20">
        <v>216.4</v>
      </c>
      <c r="H491" s="20">
        <f>IF(Tabla3[[#This Row],[Precio]]&gt;=1001,Tabla3[[#This Row],[Precio]]-(Tabla3[[#This Row],[Precio]]*2.5%),IF(Tabla3[[#This Row],[Precio]]&gt;=251,Tabla3[[#This Row],[Precio]]-(Tabla3[[#This Row],[Precio]]*2%),IF(Tabla3[[#This Row],[Precio]]&gt;=50,Tabla3[[#This Row],[Precio]]-(Tabla3[[#This Row],[Precio]]*0.5%),Tabla3[[#This Row],[Precio]])))</f>
        <v>215.31800000000001</v>
      </c>
      <c r="I491" s="21" t="str">
        <f>HYPERLINK(CONCATENATE("http://www.mercadopublico.cl/TiendaFicha/Ficha?idProducto=",Tabla3[[#This Row],[ID]]))</f>
        <v>http://www.mercadopublico.cl/TiendaFicha/Ficha?idProducto=1126947</v>
      </c>
      <c r="J491" s="22" t="str">
        <f>HYPERLINK(Tabla3[[#This Row],[Link1]],"Link")</f>
        <v>Link</v>
      </c>
    </row>
    <row r="492" spans="1:10" ht="48" customHeight="1" x14ac:dyDescent="0.25">
      <c r="A492" s="18">
        <v>1126956</v>
      </c>
      <c r="B492" s="18" t="s">
        <v>200</v>
      </c>
      <c r="C492" s="18" t="s">
        <v>79</v>
      </c>
      <c r="D492" s="18" t="s">
        <v>755</v>
      </c>
      <c r="E492" s="19" t="s">
        <v>755</v>
      </c>
      <c r="F492" s="20" t="s">
        <v>756</v>
      </c>
      <c r="G492" s="20">
        <v>96.47</v>
      </c>
      <c r="H492" s="20">
        <f>IF(Tabla3[[#This Row],[Precio]]&gt;=1001,Tabla3[[#This Row],[Precio]]-(Tabla3[[#This Row],[Precio]]*2.5%),IF(Tabla3[[#This Row],[Precio]]&gt;=251,Tabla3[[#This Row],[Precio]]-(Tabla3[[#This Row],[Precio]]*2%),IF(Tabla3[[#This Row],[Precio]]&gt;=50,Tabla3[[#This Row],[Precio]]-(Tabla3[[#This Row],[Precio]]*0.5%),Tabla3[[#This Row],[Precio]])))</f>
        <v>95.987650000000002</v>
      </c>
      <c r="I492" s="21" t="str">
        <f>HYPERLINK(CONCATENATE("http://www.mercadopublico.cl/TiendaFicha/Ficha?idProducto=",Tabla3[[#This Row],[ID]]))</f>
        <v>http://www.mercadopublico.cl/TiendaFicha/Ficha?idProducto=1126956</v>
      </c>
      <c r="J492" s="22" t="str">
        <f>HYPERLINK(Tabla3[[#This Row],[Link1]],"Link")</f>
        <v>Link</v>
      </c>
    </row>
    <row r="493" spans="1:10" ht="48" customHeight="1" x14ac:dyDescent="0.25">
      <c r="A493" s="18">
        <v>1145098</v>
      </c>
      <c r="B493" s="18" t="s">
        <v>200</v>
      </c>
      <c r="C493" s="18" t="s">
        <v>79</v>
      </c>
      <c r="D493" s="18" t="s">
        <v>753</v>
      </c>
      <c r="E493" s="19" t="s">
        <v>1327</v>
      </c>
      <c r="F493" s="20" t="s">
        <v>754</v>
      </c>
      <c r="G493" s="20">
        <v>232.94</v>
      </c>
      <c r="H493" s="20">
        <f>IF(Tabla3[[#This Row],[Precio]]&gt;=1001,Tabla3[[#This Row],[Precio]]-(Tabla3[[#This Row],[Precio]]*2.5%),IF(Tabla3[[#This Row],[Precio]]&gt;=251,Tabla3[[#This Row],[Precio]]-(Tabla3[[#This Row],[Precio]]*2%),IF(Tabla3[[#This Row],[Precio]]&gt;=50,Tabla3[[#This Row],[Precio]]-(Tabla3[[#This Row],[Precio]]*0.5%),Tabla3[[#This Row],[Precio]])))</f>
        <v>231.77529999999999</v>
      </c>
      <c r="I493" s="21" t="str">
        <f>HYPERLINK(CONCATENATE("http://www.mercadopublico.cl/TiendaFicha/Ficha?idProducto=",Tabla3[[#This Row],[ID]]))</f>
        <v>http://www.mercadopublico.cl/TiendaFicha/Ficha?idProducto=1145098</v>
      </c>
      <c r="J493" s="22" t="str">
        <f>HYPERLINK(Tabla3[[#This Row],[Link1]],"Link")</f>
        <v>Link</v>
      </c>
    </row>
    <row r="494" spans="1:10" ht="48" customHeight="1" x14ac:dyDescent="0.25">
      <c r="A494" s="18">
        <v>1145092</v>
      </c>
      <c r="B494" s="18" t="s">
        <v>200</v>
      </c>
      <c r="C494" s="18" t="s">
        <v>79</v>
      </c>
      <c r="D494" s="18" t="s">
        <v>751</v>
      </c>
      <c r="E494" s="19" t="s">
        <v>1330</v>
      </c>
      <c r="F494" s="20" t="s">
        <v>752</v>
      </c>
      <c r="G494" s="20">
        <v>148.22999999999999</v>
      </c>
      <c r="H494" s="20">
        <f>IF(Tabla3[[#This Row],[Precio]]&gt;=1001,Tabla3[[#This Row],[Precio]]-(Tabla3[[#This Row],[Precio]]*2.5%),IF(Tabla3[[#This Row],[Precio]]&gt;=251,Tabla3[[#This Row],[Precio]]-(Tabla3[[#This Row],[Precio]]*2%),IF(Tabla3[[#This Row],[Precio]]&gt;=50,Tabla3[[#This Row],[Precio]]-(Tabla3[[#This Row],[Precio]]*0.5%),Tabla3[[#This Row],[Precio]])))</f>
        <v>147.48884999999999</v>
      </c>
      <c r="I494" s="21" t="str">
        <f>HYPERLINK(CONCATENATE("http://www.mercadopublico.cl/TiendaFicha/Ficha?idProducto=",Tabla3[[#This Row],[ID]]))</f>
        <v>http://www.mercadopublico.cl/TiendaFicha/Ficha?idProducto=1145092</v>
      </c>
      <c r="J494" s="22" t="str">
        <f>HYPERLINK(Tabla3[[#This Row],[Link1]],"Link")</f>
        <v>Link</v>
      </c>
    </row>
    <row r="495" spans="1:10" ht="48" customHeight="1" x14ac:dyDescent="0.25">
      <c r="A495" s="18">
        <v>1138863</v>
      </c>
      <c r="B495" s="18" t="s">
        <v>200</v>
      </c>
      <c r="C495" s="18" t="s">
        <v>79</v>
      </c>
      <c r="D495" s="18" t="s">
        <v>726</v>
      </c>
      <c r="E495" s="19" t="s">
        <v>1328</v>
      </c>
      <c r="F495" s="20" t="s">
        <v>727</v>
      </c>
      <c r="G495" s="20">
        <v>416.47</v>
      </c>
      <c r="H495" s="20">
        <f>IF(Tabla3[[#This Row],[Precio]]&gt;=1001,Tabla3[[#This Row],[Precio]]-(Tabla3[[#This Row],[Precio]]*2.5%),IF(Tabla3[[#This Row],[Precio]]&gt;=251,Tabla3[[#This Row],[Precio]]-(Tabla3[[#This Row],[Precio]]*2%),IF(Tabla3[[#This Row],[Precio]]&gt;=50,Tabla3[[#This Row],[Precio]]-(Tabla3[[#This Row],[Precio]]*0.5%),Tabla3[[#This Row],[Precio]])))</f>
        <v>408.14060000000001</v>
      </c>
      <c r="I495" s="21" t="str">
        <f>HYPERLINK(CONCATENATE("http://www.mercadopublico.cl/TiendaFicha/Ficha?idProducto=",Tabla3[[#This Row],[ID]]))</f>
        <v>http://www.mercadopublico.cl/TiendaFicha/Ficha?idProducto=1138863</v>
      </c>
      <c r="J495" s="22" t="str">
        <f>HYPERLINK(Tabla3[[#This Row],[Link1]],"Link")</f>
        <v>Link</v>
      </c>
    </row>
    <row r="496" spans="1:10" ht="48" customHeight="1" x14ac:dyDescent="0.25">
      <c r="A496" s="18">
        <v>1138865</v>
      </c>
      <c r="B496" s="18" t="s">
        <v>200</v>
      </c>
      <c r="C496" s="18" t="s">
        <v>79</v>
      </c>
      <c r="D496" s="18" t="s">
        <v>724</v>
      </c>
      <c r="E496" s="19" t="s">
        <v>1329</v>
      </c>
      <c r="F496" s="20" t="s">
        <v>725</v>
      </c>
      <c r="G496" s="20">
        <v>401.76</v>
      </c>
      <c r="H496" s="20">
        <f>IF(Tabla3[[#This Row],[Precio]]&gt;=1001,Tabla3[[#This Row],[Precio]]-(Tabla3[[#This Row],[Precio]]*2.5%),IF(Tabla3[[#This Row],[Precio]]&gt;=251,Tabla3[[#This Row],[Precio]]-(Tabla3[[#This Row],[Precio]]*2%),IF(Tabla3[[#This Row],[Precio]]&gt;=50,Tabla3[[#This Row],[Precio]]-(Tabla3[[#This Row],[Precio]]*0.5%),Tabla3[[#This Row],[Precio]])))</f>
        <v>393.72480000000002</v>
      </c>
      <c r="I496" s="21" t="str">
        <f>HYPERLINK(CONCATENATE("http://www.mercadopublico.cl/TiendaFicha/Ficha?idProducto=",Tabla3[[#This Row],[ID]]))</f>
        <v>http://www.mercadopublico.cl/TiendaFicha/Ficha?idProducto=1138865</v>
      </c>
      <c r="J496" s="22" t="str">
        <f>HYPERLINK(Tabla3[[#This Row],[Link1]],"Link")</f>
        <v>Link</v>
      </c>
    </row>
    <row r="497" spans="1:10" ht="48" customHeight="1" x14ac:dyDescent="0.25">
      <c r="A497" s="18">
        <v>1165768</v>
      </c>
      <c r="B497" s="18" t="s">
        <v>200</v>
      </c>
      <c r="C497" s="18" t="s">
        <v>79</v>
      </c>
      <c r="D497" s="18" t="s">
        <v>716</v>
      </c>
      <c r="E497" s="19" t="s">
        <v>1324</v>
      </c>
      <c r="F497" s="20" t="s">
        <v>717</v>
      </c>
      <c r="G497" s="20">
        <v>428.23</v>
      </c>
      <c r="H497" s="20">
        <f>IF(Tabla3[[#This Row],[Precio]]&gt;=1001,Tabla3[[#This Row],[Precio]]-(Tabla3[[#This Row],[Precio]]*2.5%),IF(Tabla3[[#This Row],[Precio]]&gt;=251,Tabla3[[#This Row],[Precio]]-(Tabla3[[#This Row],[Precio]]*2%),IF(Tabla3[[#This Row],[Precio]]&gt;=50,Tabla3[[#This Row],[Precio]]-(Tabla3[[#This Row],[Precio]]*0.5%),Tabla3[[#This Row],[Precio]])))</f>
        <v>419.66540000000003</v>
      </c>
      <c r="I497" s="21" t="str">
        <f>HYPERLINK(CONCATENATE("http://www.mercadopublico.cl/TiendaFicha/Ficha?idProducto=",Tabla3[[#This Row],[ID]]))</f>
        <v>http://www.mercadopublico.cl/TiendaFicha/Ficha?idProducto=1165768</v>
      </c>
      <c r="J497" s="22" t="str">
        <f>HYPERLINK(Tabla3[[#This Row],[Link1]],"Link")</f>
        <v>Link</v>
      </c>
    </row>
    <row r="498" spans="1:10" ht="48" customHeight="1" x14ac:dyDescent="0.25">
      <c r="A498" s="18">
        <v>1165778</v>
      </c>
      <c r="B498" s="18" t="s">
        <v>200</v>
      </c>
      <c r="C498" s="18" t="s">
        <v>79</v>
      </c>
      <c r="D498" s="18" t="s">
        <v>714</v>
      </c>
      <c r="E498" s="19" t="s">
        <v>1325</v>
      </c>
      <c r="F498" s="20" t="s">
        <v>715</v>
      </c>
      <c r="G498" s="20">
        <v>275.29000000000002</v>
      </c>
      <c r="H498" s="20">
        <f>IF(Tabla3[[#This Row],[Precio]]&gt;=1001,Tabla3[[#This Row],[Precio]]-(Tabla3[[#This Row],[Precio]]*2.5%),IF(Tabla3[[#This Row],[Precio]]&gt;=251,Tabla3[[#This Row],[Precio]]-(Tabla3[[#This Row],[Precio]]*2%),IF(Tabla3[[#This Row],[Precio]]&gt;=50,Tabla3[[#This Row],[Precio]]-(Tabla3[[#This Row],[Precio]]*0.5%),Tabla3[[#This Row],[Precio]])))</f>
        <v>269.7842</v>
      </c>
      <c r="I498" s="21" t="str">
        <f>HYPERLINK(CONCATENATE("http://www.mercadopublico.cl/TiendaFicha/Ficha?idProducto=",Tabla3[[#This Row],[ID]]))</f>
        <v>http://www.mercadopublico.cl/TiendaFicha/Ficha?idProducto=1165778</v>
      </c>
      <c r="J498" s="22" t="str">
        <f>HYPERLINK(Tabla3[[#This Row],[Link1]],"Link")</f>
        <v>Link</v>
      </c>
    </row>
    <row r="499" spans="1:10" ht="48" customHeight="1" x14ac:dyDescent="0.25">
      <c r="A499" s="18">
        <v>1165780</v>
      </c>
      <c r="B499" s="18" t="s">
        <v>200</v>
      </c>
      <c r="C499" s="18" t="s">
        <v>79</v>
      </c>
      <c r="D499" s="18" t="s">
        <v>1780</v>
      </c>
      <c r="E499" s="19" t="s">
        <v>1781</v>
      </c>
      <c r="F499" s="20" t="s">
        <v>2025</v>
      </c>
      <c r="G499" s="20">
        <v>307</v>
      </c>
      <c r="H499" s="20">
        <f>IF(Tabla3[[#This Row],[Precio]]&gt;=1001,Tabla3[[#This Row],[Precio]]-(Tabla3[[#This Row],[Precio]]*2.5%),IF(Tabla3[[#This Row],[Precio]]&gt;=251,Tabla3[[#This Row],[Precio]]-(Tabla3[[#This Row],[Precio]]*2%),IF(Tabla3[[#This Row],[Precio]]&gt;=50,Tabla3[[#This Row],[Precio]]-(Tabla3[[#This Row],[Precio]]*0.5%),Tabla3[[#This Row],[Precio]])))</f>
        <v>300.86</v>
      </c>
      <c r="I499" s="21" t="str">
        <f>HYPERLINK(CONCATENATE("http://www.mercadopublico.cl/TiendaFicha/Ficha?idProducto=",Tabla3[[#This Row],[ID]]))</f>
        <v>http://www.mercadopublico.cl/TiendaFicha/Ficha?idProducto=1165780</v>
      </c>
      <c r="J499" s="22" t="str">
        <f>HYPERLINK(Tabla3[[#This Row],[Link1]],"Link")</f>
        <v>Link</v>
      </c>
    </row>
    <row r="500" spans="1:10" ht="48" customHeight="1" x14ac:dyDescent="0.25">
      <c r="A500" s="18">
        <v>1165781</v>
      </c>
      <c r="B500" s="18" t="s">
        <v>200</v>
      </c>
      <c r="C500" s="18" t="s">
        <v>79</v>
      </c>
      <c r="D500" s="18" t="s">
        <v>1782</v>
      </c>
      <c r="E500" s="19" t="s">
        <v>1783</v>
      </c>
      <c r="F500" s="20" t="s">
        <v>2026</v>
      </c>
      <c r="G500" s="20">
        <v>96.47</v>
      </c>
      <c r="H500" s="20">
        <f>IF(Tabla3[[#This Row],[Precio]]&gt;=1001,Tabla3[[#This Row],[Precio]]-(Tabla3[[#This Row],[Precio]]*2.5%),IF(Tabla3[[#This Row],[Precio]]&gt;=251,Tabla3[[#This Row],[Precio]]-(Tabla3[[#This Row],[Precio]]*2%),IF(Tabla3[[#This Row],[Precio]]&gt;=50,Tabla3[[#This Row],[Precio]]-(Tabla3[[#This Row],[Precio]]*0.5%),Tabla3[[#This Row],[Precio]])))</f>
        <v>95.987650000000002</v>
      </c>
      <c r="I500" s="21" t="str">
        <f>HYPERLINK(CONCATENATE("http://www.mercadopublico.cl/TiendaFicha/Ficha?idProducto=",Tabla3[[#This Row],[ID]]))</f>
        <v>http://www.mercadopublico.cl/TiendaFicha/Ficha?idProducto=1165781</v>
      </c>
      <c r="J500" s="22" t="str">
        <f>HYPERLINK(Tabla3[[#This Row],[Link1]],"Link")</f>
        <v>Link</v>
      </c>
    </row>
    <row r="501" spans="1:10" ht="48" customHeight="1" x14ac:dyDescent="0.25">
      <c r="A501" s="18">
        <v>1165783</v>
      </c>
      <c r="B501" s="18" t="s">
        <v>200</v>
      </c>
      <c r="C501" s="18" t="s">
        <v>79</v>
      </c>
      <c r="D501" s="18" t="s">
        <v>689</v>
      </c>
      <c r="E501" s="19" t="s">
        <v>1326</v>
      </c>
      <c r="F501" s="20" t="s">
        <v>690</v>
      </c>
      <c r="G501" s="20">
        <v>98.82</v>
      </c>
      <c r="H501" s="20">
        <f>IF(Tabla3[[#This Row],[Precio]]&gt;=1001,Tabla3[[#This Row],[Precio]]-(Tabla3[[#This Row],[Precio]]*2.5%),IF(Tabla3[[#This Row],[Precio]]&gt;=251,Tabla3[[#This Row],[Precio]]-(Tabla3[[#This Row],[Precio]]*2%),IF(Tabla3[[#This Row],[Precio]]&gt;=50,Tabla3[[#This Row],[Precio]]-(Tabla3[[#This Row],[Precio]]*0.5%),Tabla3[[#This Row],[Precio]])))</f>
        <v>98.32589999999999</v>
      </c>
      <c r="I501" s="21" t="str">
        <f>HYPERLINK(CONCATENATE("http://www.mercadopublico.cl/TiendaFicha/Ficha?idProducto=",Tabla3[[#This Row],[ID]]))</f>
        <v>http://www.mercadopublico.cl/TiendaFicha/Ficha?idProducto=1165783</v>
      </c>
      <c r="J501" s="22" t="str">
        <f>HYPERLINK(Tabla3[[#This Row],[Link1]],"Link")</f>
        <v>Link</v>
      </c>
    </row>
    <row r="502" spans="1:10" ht="48" customHeight="1" x14ac:dyDescent="0.25">
      <c r="A502" s="18">
        <v>1234968</v>
      </c>
      <c r="B502" s="18" t="s">
        <v>200</v>
      </c>
      <c r="C502" s="18" t="s">
        <v>79</v>
      </c>
      <c r="D502" s="18" t="s">
        <v>699</v>
      </c>
      <c r="E502" s="19" t="s">
        <v>1306</v>
      </c>
      <c r="F502" s="20" t="s">
        <v>700</v>
      </c>
      <c r="G502" s="20">
        <v>80</v>
      </c>
      <c r="H502" s="20">
        <f>IF(Tabla3[[#This Row],[Precio]]&gt;=1001,Tabla3[[#This Row],[Precio]]-(Tabla3[[#This Row],[Precio]]*2.5%),IF(Tabla3[[#This Row],[Precio]]&gt;=251,Tabla3[[#This Row],[Precio]]-(Tabla3[[#This Row],[Precio]]*2%),IF(Tabla3[[#This Row],[Precio]]&gt;=50,Tabla3[[#This Row],[Precio]]-(Tabla3[[#This Row],[Precio]]*0.5%),Tabla3[[#This Row],[Precio]])))</f>
        <v>79.599999999999994</v>
      </c>
      <c r="I502" s="21" t="str">
        <f>HYPERLINK(CONCATENATE("http://www.mercadopublico.cl/TiendaFicha/Ficha?idProducto=",Tabla3[[#This Row],[ID]]))</f>
        <v>http://www.mercadopublico.cl/TiendaFicha/Ficha?idProducto=1234968</v>
      </c>
      <c r="J502" s="22" t="str">
        <f>HYPERLINK(Tabla3[[#This Row],[Link1]],"Link")</f>
        <v>Link</v>
      </c>
    </row>
    <row r="503" spans="1:10" ht="48" customHeight="1" x14ac:dyDescent="0.25">
      <c r="A503" s="18">
        <v>1234970</v>
      </c>
      <c r="B503" s="18" t="s">
        <v>200</v>
      </c>
      <c r="C503" s="18" t="s">
        <v>79</v>
      </c>
      <c r="D503" s="18" t="s">
        <v>1768</v>
      </c>
      <c r="E503" s="19" t="s">
        <v>1769</v>
      </c>
      <c r="F503" s="20" t="s">
        <v>2019</v>
      </c>
      <c r="G503" s="20">
        <v>130</v>
      </c>
      <c r="H503" s="20">
        <f>IF(Tabla3[[#This Row],[Precio]]&gt;=1001,Tabla3[[#This Row],[Precio]]-(Tabla3[[#This Row],[Precio]]*2.5%),IF(Tabla3[[#This Row],[Precio]]&gt;=251,Tabla3[[#This Row],[Precio]]-(Tabla3[[#This Row],[Precio]]*2%),IF(Tabla3[[#This Row],[Precio]]&gt;=50,Tabla3[[#This Row],[Precio]]-(Tabla3[[#This Row],[Precio]]*0.5%),Tabla3[[#This Row],[Precio]])))</f>
        <v>129.35</v>
      </c>
      <c r="I503" s="21" t="str">
        <f>HYPERLINK(CONCATENATE("http://www.mercadopublico.cl/TiendaFicha/Ficha?idProducto=",Tabla3[[#This Row],[ID]]))</f>
        <v>http://www.mercadopublico.cl/TiendaFicha/Ficha?idProducto=1234970</v>
      </c>
      <c r="J503" s="22" t="str">
        <f>HYPERLINK(Tabla3[[#This Row],[Link1]],"Link")</f>
        <v>Link</v>
      </c>
    </row>
    <row r="504" spans="1:10" ht="48" customHeight="1" x14ac:dyDescent="0.25">
      <c r="A504" s="18">
        <v>1291941</v>
      </c>
      <c r="B504" s="18" t="s">
        <v>200</v>
      </c>
      <c r="C504" s="18" t="s">
        <v>79</v>
      </c>
      <c r="D504" s="18" t="s">
        <v>728</v>
      </c>
      <c r="E504" s="19" t="s">
        <v>1310</v>
      </c>
      <c r="F504" s="20" t="s">
        <v>729</v>
      </c>
      <c r="G504" s="20">
        <v>1104.47</v>
      </c>
      <c r="H504" s="20">
        <f>IF(Tabla3[[#This Row],[Precio]]&gt;=1001,Tabla3[[#This Row],[Precio]]-(Tabla3[[#This Row],[Precio]]*2.5%),IF(Tabla3[[#This Row],[Precio]]&gt;=251,Tabla3[[#This Row],[Precio]]-(Tabla3[[#This Row],[Precio]]*2%),IF(Tabla3[[#This Row],[Precio]]&gt;=50,Tabla3[[#This Row],[Precio]]-(Tabla3[[#This Row],[Precio]]*0.5%),Tabla3[[#This Row],[Precio]])))</f>
        <v>1076.85825</v>
      </c>
      <c r="I504" s="21" t="str">
        <f>HYPERLINK(CONCATENATE("http://www.mercadopublico.cl/TiendaFicha/Ficha?idProducto=",Tabla3[[#This Row],[ID]]))</f>
        <v>http://www.mercadopublico.cl/TiendaFicha/Ficha?idProducto=1291941</v>
      </c>
      <c r="J504" s="22" t="str">
        <f>HYPERLINK(Tabla3[[#This Row],[Link1]],"Link")</f>
        <v>Link</v>
      </c>
    </row>
    <row r="505" spans="1:10" ht="48" customHeight="1" x14ac:dyDescent="0.25">
      <c r="A505" s="18">
        <v>1291942</v>
      </c>
      <c r="B505" s="18" t="s">
        <v>200</v>
      </c>
      <c r="C505" s="18" t="s">
        <v>79</v>
      </c>
      <c r="D505" s="18" t="s">
        <v>697</v>
      </c>
      <c r="E505" s="19" t="s">
        <v>1311</v>
      </c>
      <c r="F505" s="20" t="s">
        <v>698</v>
      </c>
      <c r="G505" s="20">
        <v>654.11</v>
      </c>
      <c r="H505" s="20">
        <f>IF(Tabla3[[#This Row],[Precio]]&gt;=1001,Tabla3[[#This Row],[Precio]]-(Tabla3[[#This Row],[Precio]]*2.5%),IF(Tabla3[[#This Row],[Precio]]&gt;=251,Tabla3[[#This Row],[Precio]]-(Tabla3[[#This Row],[Precio]]*2%),IF(Tabla3[[#This Row],[Precio]]&gt;=50,Tabla3[[#This Row],[Precio]]-(Tabla3[[#This Row],[Precio]]*0.5%),Tabla3[[#This Row],[Precio]])))</f>
        <v>641.02780000000007</v>
      </c>
      <c r="I505" s="21" t="str">
        <f>HYPERLINK(CONCATENATE("http://www.mercadopublico.cl/TiendaFicha/Ficha?idProducto=",Tabla3[[#This Row],[ID]]))</f>
        <v>http://www.mercadopublico.cl/TiendaFicha/Ficha?idProducto=1291942</v>
      </c>
      <c r="J505" s="22" t="str">
        <f>HYPERLINK(Tabla3[[#This Row],[Link1]],"Link")</f>
        <v>Link</v>
      </c>
    </row>
    <row r="506" spans="1:10" ht="48" customHeight="1" x14ac:dyDescent="0.25">
      <c r="A506" s="18">
        <v>1291943</v>
      </c>
      <c r="B506" s="18" t="s">
        <v>200</v>
      </c>
      <c r="C506" s="18" t="s">
        <v>79</v>
      </c>
      <c r="D506" s="18" t="s">
        <v>695</v>
      </c>
      <c r="E506" s="19" t="s">
        <v>1312</v>
      </c>
      <c r="F506" s="20" t="s">
        <v>696</v>
      </c>
      <c r="G506" s="20">
        <v>654.11</v>
      </c>
      <c r="H506" s="20">
        <f>IF(Tabla3[[#This Row],[Precio]]&gt;=1001,Tabla3[[#This Row],[Precio]]-(Tabla3[[#This Row],[Precio]]*2.5%),IF(Tabla3[[#This Row],[Precio]]&gt;=251,Tabla3[[#This Row],[Precio]]-(Tabla3[[#This Row],[Precio]]*2%),IF(Tabla3[[#This Row],[Precio]]&gt;=50,Tabla3[[#This Row],[Precio]]-(Tabla3[[#This Row],[Precio]]*0.5%),Tabla3[[#This Row],[Precio]])))</f>
        <v>641.02780000000007</v>
      </c>
      <c r="I506" s="21" t="str">
        <f>HYPERLINK(CONCATENATE("http://www.mercadopublico.cl/TiendaFicha/Ficha?idProducto=",Tabla3[[#This Row],[ID]]))</f>
        <v>http://www.mercadopublico.cl/TiendaFicha/Ficha?idProducto=1291943</v>
      </c>
      <c r="J506" s="22" t="str">
        <f>HYPERLINK(Tabla3[[#This Row],[Link1]],"Link")</f>
        <v>Link</v>
      </c>
    </row>
    <row r="507" spans="1:10" ht="48" customHeight="1" x14ac:dyDescent="0.25">
      <c r="A507" s="18">
        <v>1291945</v>
      </c>
      <c r="B507" s="18" t="s">
        <v>200</v>
      </c>
      <c r="C507" s="18" t="s">
        <v>79</v>
      </c>
      <c r="D507" s="18" t="s">
        <v>691</v>
      </c>
      <c r="E507" s="19" t="s">
        <v>1313</v>
      </c>
      <c r="F507" s="20" t="s">
        <v>692</v>
      </c>
      <c r="G507" s="20">
        <v>664.85</v>
      </c>
      <c r="H507" s="20">
        <f>IF(Tabla3[[#This Row],[Precio]]&gt;=1001,Tabla3[[#This Row],[Precio]]-(Tabla3[[#This Row],[Precio]]*2.5%),IF(Tabla3[[#This Row],[Precio]]&gt;=251,Tabla3[[#This Row],[Precio]]-(Tabla3[[#This Row],[Precio]]*2%),IF(Tabla3[[#This Row],[Precio]]&gt;=50,Tabla3[[#This Row],[Precio]]-(Tabla3[[#This Row],[Precio]]*0.5%),Tabla3[[#This Row],[Precio]])))</f>
        <v>651.553</v>
      </c>
      <c r="I507" s="21" t="str">
        <f>HYPERLINK(CONCATENATE("http://www.mercadopublico.cl/TiendaFicha/Ficha?idProducto=",Tabla3[[#This Row],[ID]]))</f>
        <v>http://www.mercadopublico.cl/TiendaFicha/Ficha?idProducto=1291945</v>
      </c>
      <c r="J507" s="22" t="str">
        <f>HYPERLINK(Tabla3[[#This Row],[Link1]],"Link")</f>
        <v>Link</v>
      </c>
    </row>
    <row r="508" spans="1:10" ht="48" customHeight="1" x14ac:dyDescent="0.25">
      <c r="A508" s="18">
        <v>1291948</v>
      </c>
      <c r="B508" s="18" t="s">
        <v>200</v>
      </c>
      <c r="C508" s="18" t="s">
        <v>79</v>
      </c>
      <c r="D508" s="18" t="s">
        <v>1752</v>
      </c>
      <c r="E508" s="19" t="s">
        <v>1753</v>
      </c>
      <c r="F508" s="20" t="s">
        <v>2011</v>
      </c>
      <c r="G508" s="20">
        <v>572</v>
      </c>
      <c r="H508" s="20">
        <f>IF(Tabla3[[#This Row],[Precio]]&gt;=1001,Tabla3[[#This Row],[Precio]]-(Tabla3[[#This Row],[Precio]]*2.5%),IF(Tabla3[[#This Row],[Precio]]&gt;=251,Tabla3[[#This Row],[Precio]]-(Tabla3[[#This Row],[Precio]]*2%),IF(Tabla3[[#This Row],[Precio]]&gt;=50,Tabla3[[#This Row],[Precio]]-(Tabla3[[#This Row],[Precio]]*0.5%),Tabla3[[#This Row],[Precio]])))</f>
        <v>560.55999999999995</v>
      </c>
      <c r="I508" s="21" t="str">
        <f>HYPERLINK(CONCATENATE("http://www.mercadopublico.cl/TiendaFicha/Ficha?idProducto=",Tabla3[[#This Row],[ID]]))</f>
        <v>http://www.mercadopublico.cl/TiendaFicha/Ficha?idProducto=1291948</v>
      </c>
      <c r="J508" s="22" t="str">
        <f>HYPERLINK(Tabla3[[#This Row],[Link1]],"Link")</f>
        <v>Link</v>
      </c>
    </row>
    <row r="509" spans="1:10" ht="48" customHeight="1" x14ac:dyDescent="0.25">
      <c r="A509" s="18">
        <v>1291950</v>
      </c>
      <c r="B509" s="18" t="s">
        <v>200</v>
      </c>
      <c r="C509" s="18" t="s">
        <v>79</v>
      </c>
      <c r="D509" s="18" t="s">
        <v>1754</v>
      </c>
      <c r="E509" s="19" t="s">
        <v>1755</v>
      </c>
      <c r="F509" s="20" t="s">
        <v>2012</v>
      </c>
      <c r="G509" s="20">
        <v>818</v>
      </c>
      <c r="H509" s="20">
        <f>IF(Tabla3[[#This Row],[Precio]]&gt;=1001,Tabla3[[#This Row],[Precio]]-(Tabla3[[#This Row],[Precio]]*2.5%),IF(Tabla3[[#This Row],[Precio]]&gt;=251,Tabla3[[#This Row],[Precio]]-(Tabla3[[#This Row],[Precio]]*2%),IF(Tabla3[[#This Row],[Precio]]&gt;=50,Tabla3[[#This Row],[Precio]]-(Tabla3[[#This Row],[Precio]]*0.5%),Tabla3[[#This Row],[Precio]])))</f>
        <v>801.64</v>
      </c>
      <c r="I509" s="21" t="str">
        <f>HYPERLINK(CONCATENATE("http://www.mercadopublico.cl/TiendaFicha/Ficha?idProducto=",Tabla3[[#This Row],[ID]]))</f>
        <v>http://www.mercadopublico.cl/TiendaFicha/Ficha?idProducto=1291950</v>
      </c>
      <c r="J509" s="22" t="str">
        <f>HYPERLINK(Tabla3[[#This Row],[Link1]],"Link")</f>
        <v>Link</v>
      </c>
    </row>
    <row r="510" spans="1:10" ht="48" customHeight="1" x14ac:dyDescent="0.25">
      <c r="A510" s="18">
        <v>1290277</v>
      </c>
      <c r="B510" s="18" t="s">
        <v>200</v>
      </c>
      <c r="C510" s="18" t="s">
        <v>79</v>
      </c>
      <c r="D510" s="18" t="s">
        <v>734</v>
      </c>
      <c r="E510" s="19" t="s">
        <v>1314</v>
      </c>
      <c r="F510" s="20" t="s">
        <v>735</v>
      </c>
      <c r="G510" s="20">
        <v>728.11</v>
      </c>
      <c r="H510" s="20">
        <f>IF(Tabla3[[#This Row],[Precio]]&gt;=1001,Tabla3[[#This Row],[Precio]]-(Tabla3[[#This Row],[Precio]]*2.5%),IF(Tabla3[[#This Row],[Precio]]&gt;=251,Tabla3[[#This Row],[Precio]]-(Tabla3[[#This Row],[Precio]]*2%),IF(Tabla3[[#This Row],[Precio]]&gt;=50,Tabla3[[#This Row],[Precio]]-(Tabla3[[#This Row],[Precio]]*0.5%),Tabla3[[#This Row],[Precio]])))</f>
        <v>713.54780000000005</v>
      </c>
      <c r="I510" s="21" t="str">
        <f>HYPERLINK(CONCATENATE("http://www.mercadopublico.cl/TiendaFicha/Ficha?idProducto=",Tabla3[[#This Row],[ID]]))</f>
        <v>http://www.mercadopublico.cl/TiendaFicha/Ficha?idProducto=1290277</v>
      </c>
      <c r="J510" s="22" t="str">
        <f>HYPERLINK(Tabla3[[#This Row],[Link1]],"Link")</f>
        <v>Link</v>
      </c>
    </row>
    <row r="511" spans="1:10" ht="48" customHeight="1" x14ac:dyDescent="0.25">
      <c r="A511" s="18">
        <v>1273206</v>
      </c>
      <c r="B511" s="18" t="s">
        <v>200</v>
      </c>
      <c r="C511" s="18" t="s">
        <v>79</v>
      </c>
      <c r="D511" s="18" t="s">
        <v>730</v>
      </c>
      <c r="E511" s="19" t="s">
        <v>1315</v>
      </c>
      <c r="F511" s="20" t="s">
        <v>731</v>
      </c>
      <c r="G511" s="20">
        <v>205.88</v>
      </c>
      <c r="H511" s="20">
        <f>IF(Tabla3[[#This Row],[Precio]]&gt;=1001,Tabla3[[#This Row],[Precio]]-(Tabla3[[#This Row],[Precio]]*2.5%),IF(Tabla3[[#This Row],[Precio]]&gt;=251,Tabla3[[#This Row],[Precio]]-(Tabla3[[#This Row],[Precio]]*2%),IF(Tabla3[[#This Row],[Precio]]&gt;=50,Tabla3[[#This Row],[Precio]]-(Tabla3[[#This Row],[Precio]]*0.5%),Tabla3[[#This Row],[Precio]])))</f>
        <v>204.85059999999999</v>
      </c>
      <c r="I511" s="21" t="str">
        <f>HYPERLINK(CONCATENATE("http://www.mercadopublico.cl/TiendaFicha/Ficha?idProducto=",Tabla3[[#This Row],[ID]]))</f>
        <v>http://www.mercadopublico.cl/TiendaFicha/Ficha?idProducto=1273206</v>
      </c>
      <c r="J511" s="22" t="str">
        <f>HYPERLINK(Tabla3[[#This Row],[Link1]],"Link")</f>
        <v>Link</v>
      </c>
    </row>
    <row r="512" spans="1:10" ht="48" customHeight="1" x14ac:dyDescent="0.25">
      <c r="A512" s="18">
        <v>1260720</v>
      </c>
      <c r="B512" s="18" t="s">
        <v>200</v>
      </c>
      <c r="C512" s="18" t="s">
        <v>79</v>
      </c>
      <c r="D512" s="18" t="s">
        <v>712</v>
      </c>
      <c r="E512" s="19" t="s">
        <v>1302</v>
      </c>
      <c r="F512" s="20" t="s">
        <v>713</v>
      </c>
      <c r="G512" s="20">
        <v>234.11</v>
      </c>
      <c r="H512" s="20">
        <f>IF(Tabla3[[#This Row],[Precio]]&gt;=1001,Tabla3[[#This Row],[Precio]]-(Tabla3[[#This Row],[Precio]]*2.5%),IF(Tabla3[[#This Row],[Precio]]&gt;=251,Tabla3[[#This Row],[Precio]]-(Tabla3[[#This Row],[Precio]]*2%),IF(Tabla3[[#This Row],[Precio]]&gt;=50,Tabla3[[#This Row],[Precio]]-(Tabla3[[#This Row],[Precio]]*0.5%),Tabla3[[#This Row],[Precio]])))</f>
        <v>232.93945000000002</v>
      </c>
      <c r="I512" s="21" t="str">
        <f>HYPERLINK(CONCATENATE("http://www.mercadopublico.cl/TiendaFicha/Ficha?idProducto=",Tabla3[[#This Row],[ID]]))</f>
        <v>http://www.mercadopublico.cl/TiendaFicha/Ficha?idProducto=1260720</v>
      </c>
      <c r="J512" s="22" t="str">
        <f>HYPERLINK(Tabla3[[#This Row],[Link1]],"Link")</f>
        <v>Link</v>
      </c>
    </row>
    <row r="513" spans="1:10" ht="48" customHeight="1" x14ac:dyDescent="0.25">
      <c r="A513" s="18">
        <v>1260627</v>
      </c>
      <c r="B513" s="18" t="s">
        <v>200</v>
      </c>
      <c r="C513" s="18" t="s">
        <v>79</v>
      </c>
      <c r="D513" s="18" t="s">
        <v>1776</v>
      </c>
      <c r="E513" s="19" t="s">
        <v>1777</v>
      </c>
      <c r="F513" s="20" t="s">
        <v>2023</v>
      </c>
      <c r="G513" s="20">
        <v>225.88</v>
      </c>
      <c r="H513" s="20">
        <f>IF(Tabla3[[#This Row],[Precio]]&gt;=1001,Tabla3[[#This Row],[Precio]]-(Tabla3[[#This Row],[Precio]]*2.5%),IF(Tabla3[[#This Row],[Precio]]&gt;=251,Tabla3[[#This Row],[Precio]]-(Tabla3[[#This Row],[Precio]]*2%),IF(Tabla3[[#This Row],[Precio]]&gt;=50,Tabla3[[#This Row],[Precio]]-(Tabla3[[#This Row],[Precio]]*0.5%),Tabla3[[#This Row],[Precio]])))</f>
        <v>224.75059999999999</v>
      </c>
      <c r="I513" s="21" t="str">
        <f>HYPERLINK(CONCATENATE("http://www.mercadopublico.cl/TiendaFicha/Ficha?idProducto=",Tabla3[[#This Row],[ID]]))</f>
        <v>http://www.mercadopublico.cl/TiendaFicha/Ficha?idProducto=1260627</v>
      </c>
      <c r="J513" s="22" t="str">
        <f>HYPERLINK(Tabla3[[#This Row],[Link1]],"Link")</f>
        <v>Link</v>
      </c>
    </row>
    <row r="514" spans="1:10" ht="48" customHeight="1" x14ac:dyDescent="0.25">
      <c r="A514" s="18">
        <v>1260682</v>
      </c>
      <c r="B514" s="18" t="s">
        <v>200</v>
      </c>
      <c r="C514" s="18" t="s">
        <v>79</v>
      </c>
      <c r="D514" s="18" t="s">
        <v>1774</v>
      </c>
      <c r="E514" s="19" t="s">
        <v>1775</v>
      </c>
      <c r="F514" s="20" t="s">
        <v>2022</v>
      </c>
      <c r="G514" s="20">
        <v>225.88</v>
      </c>
      <c r="H514" s="20">
        <f>IF(Tabla3[[#This Row],[Precio]]&gt;=1001,Tabla3[[#This Row],[Precio]]-(Tabla3[[#This Row],[Precio]]*2.5%),IF(Tabla3[[#This Row],[Precio]]&gt;=251,Tabla3[[#This Row],[Precio]]-(Tabla3[[#This Row],[Precio]]*2%),IF(Tabla3[[#This Row],[Precio]]&gt;=50,Tabla3[[#This Row],[Precio]]-(Tabla3[[#This Row],[Precio]]*0.5%),Tabla3[[#This Row],[Precio]])))</f>
        <v>224.75059999999999</v>
      </c>
      <c r="I514" s="21" t="str">
        <f>HYPERLINK(CONCATENATE("http://www.mercadopublico.cl/TiendaFicha/Ficha?idProducto=",Tabla3[[#This Row],[ID]]))</f>
        <v>http://www.mercadopublico.cl/TiendaFicha/Ficha?idProducto=1260682</v>
      </c>
      <c r="J514" s="22" t="str">
        <f>HYPERLINK(Tabla3[[#This Row],[Link1]],"Link")</f>
        <v>Link</v>
      </c>
    </row>
    <row r="515" spans="1:10" ht="48" customHeight="1" x14ac:dyDescent="0.25">
      <c r="A515" s="18">
        <v>1259482</v>
      </c>
      <c r="B515" s="18" t="s">
        <v>200</v>
      </c>
      <c r="C515" s="18" t="s">
        <v>79</v>
      </c>
      <c r="D515" s="18" t="s">
        <v>1770</v>
      </c>
      <c r="E515" s="19" t="s">
        <v>1771</v>
      </c>
      <c r="F515" s="20" t="s">
        <v>2020</v>
      </c>
      <c r="G515" s="20">
        <v>361.05</v>
      </c>
      <c r="H515" s="20">
        <f>IF(Tabla3[[#This Row],[Precio]]&gt;=1001,Tabla3[[#This Row],[Precio]]-(Tabla3[[#This Row],[Precio]]*2.5%),IF(Tabla3[[#This Row],[Precio]]&gt;=251,Tabla3[[#This Row],[Precio]]-(Tabla3[[#This Row],[Precio]]*2%),IF(Tabla3[[#This Row],[Precio]]&gt;=50,Tabla3[[#This Row],[Precio]]-(Tabla3[[#This Row],[Precio]]*0.5%),Tabla3[[#This Row],[Precio]])))</f>
        <v>353.82900000000001</v>
      </c>
      <c r="I515" s="21" t="str">
        <f>HYPERLINK(CONCATENATE("http://www.mercadopublico.cl/TiendaFicha/Ficha?idProducto=",Tabla3[[#This Row],[ID]]))</f>
        <v>http://www.mercadopublico.cl/TiendaFicha/Ficha?idProducto=1259482</v>
      </c>
      <c r="J515" s="22" t="str">
        <f>HYPERLINK(Tabla3[[#This Row],[Link1]],"Link")</f>
        <v>Link</v>
      </c>
    </row>
    <row r="516" spans="1:10" ht="48" customHeight="1" x14ac:dyDescent="0.25">
      <c r="A516" s="18">
        <v>1259484</v>
      </c>
      <c r="B516" s="18" t="s">
        <v>200</v>
      </c>
      <c r="C516" s="18" t="s">
        <v>79</v>
      </c>
      <c r="D516" s="18" t="s">
        <v>1772</v>
      </c>
      <c r="E516" s="19" t="s">
        <v>1773</v>
      </c>
      <c r="F516" s="20" t="s">
        <v>2021</v>
      </c>
      <c r="G516" s="20">
        <v>245.88</v>
      </c>
      <c r="H516" s="20">
        <f>IF(Tabla3[[#This Row],[Precio]]&gt;=1001,Tabla3[[#This Row],[Precio]]-(Tabla3[[#This Row],[Precio]]*2.5%),IF(Tabla3[[#This Row],[Precio]]&gt;=251,Tabla3[[#This Row],[Precio]]-(Tabla3[[#This Row],[Precio]]*2%),IF(Tabla3[[#This Row],[Precio]]&gt;=50,Tabla3[[#This Row],[Precio]]-(Tabla3[[#This Row],[Precio]]*0.5%),Tabla3[[#This Row],[Precio]])))</f>
        <v>244.6506</v>
      </c>
      <c r="I516" s="21" t="str">
        <f>HYPERLINK(CONCATENATE("http://www.mercadopublico.cl/TiendaFicha/Ficha?idProducto=",Tabla3[[#This Row],[ID]]))</f>
        <v>http://www.mercadopublico.cl/TiendaFicha/Ficha?idProducto=1259484</v>
      </c>
      <c r="J516" s="22" t="str">
        <f>HYPERLINK(Tabla3[[#This Row],[Link1]],"Link")</f>
        <v>Link</v>
      </c>
    </row>
    <row r="517" spans="1:10" ht="48" customHeight="1" x14ac:dyDescent="0.25">
      <c r="A517" s="18">
        <v>1270220</v>
      </c>
      <c r="B517" s="18" t="s">
        <v>200</v>
      </c>
      <c r="C517" s="18" t="s">
        <v>79</v>
      </c>
      <c r="D517" s="18" t="s">
        <v>1778</v>
      </c>
      <c r="E517" s="19" t="s">
        <v>1779</v>
      </c>
      <c r="F517" s="20" t="s">
        <v>2024</v>
      </c>
      <c r="G517" s="20">
        <v>211.76</v>
      </c>
      <c r="H517" s="20">
        <f>IF(Tabla3[[#This Row],[Precio]]&gt;=1001,Tabla3[[#This Row],[Precio]]-(Tabla3[[#This Row],[Precio]]*2.5%),IF(Tabla3[[#This Row],[Precio]]&gt;=251,Tabla3[[#This Row],[Precio]]-(Tabla3[[#This Row],[Precio]]*2%),IF(Tabla3[[#This Row],[Precio]]&gt;=50,Tabla3[[#This Row],[Precio]]-(Tabla3[[#This Row],[Precio]]*0.5%),Tabla3[[#This Row],[Precio]])))</f>
        <v>210.7012</v>
      </c>
      <c r="I517" s="21" t="str">
        <f>HYPERLINK(CONCATENATE("http://www.mercadopublico.cl/TiendaFicha/Ficha?idProducto=",Tabla3[[#This Row],[ID]]))</f>
        <v>http://www.mercadopublico.cl/TiendaFicha/Ficha?idProducto=1270220</v>
      </c>
      <c r="J517" s="22" t="str">
        <f>HYPERLINK(Tabla3[[#This Row],[Link1]],"Link")</f>
        <v>Link</v>
      </c>
    </row>
    <row r="518" spans="1:10" ht="48" customHeight="1" x14ac:dyDescent="0.25">
      <c r="A518" s="18">
        <v>1270223</v>
      </c>
      <c r="B518" s="18" t="s">
        <v>200</v>
      </c>
      <c r="C518" s="18" t="s">
        <v>79</v>
      </c>
      <c r="D518" s="18" t="s">
        <v>701</v>
      </c>
      <c r="E518" s="19" t="s">
        <v>1303</v>
      </c>
      <c r="F518" s="20" t="s">
        <v>702</v>
      </c>
      <c r="G518" s="20">
        <v>85</v>
      </c>
      <c r="H518" s="20">
        <f>IF(Tabla3[[#This Row],[Precio]]&gt;=1001,Tabla3[[#This Row],[Precio]]-(Tabla3[[#This Row],[Precio]]*2.5%),IF(Tabla3[[#This Row],[Precio]]&gt;=251,Tabla3[[#This Row],[Precio]]-(Tabla3[[#This Row],[Precio]]*2%),IF(Tabla3[[#This Row],[Precio]]&gt;=50,Tabla3[[#This Row],[Precio]]-(Tabla3[[#This Row],[Precio]]*0.5%),Tabla3[[#This Row],[Precio]])))</f>
        <v>84.575000000000003</v>
      </c>
      <c r="I518" s="21" t="str">
        <f>HYPERLINK(CONCATENATE("http://www.mercadopublico.cl/TiendaFicha/Ficha?idProducto=",Tabla3[[#This Row],[ID]]))</f>
        <v>http://www.mercadopublico.cl/TiendaFicha/Ficha?idProducto=1270223</v>
      </c>
      <c r="J518" s="22" t="str">
        <f>HYPERLINK(Tabla3[[#This Row],[Link1]],"Link")</f>
        <v>Link</v>
      </c>
    </row>
    <row r="519" spans="1:10" ht="48" customHeight="1" x14ac:dyDescent="0.25">
      <c r="A519" s="18">
        <v>1270228</v>
      </c>
      <c r="B519" s="18" t="s">
        <v>200</v>
      </c>
      <c r="C519" s="18" t="s">
        <v>79</v>
      </c>
      <c r="D519" s="18" t="s">
        <v>703</v>
      </c>
      <c r="E519" s="19" t="s">
        <v>1304</v>
      </c>
      <c r="F519" s="20" t="s">
        <v>704</v>
      </c>
      <c r="G519" s="20">
        <v>89.4</v>
      </c>
      <c r="H519" s="20">
        <f>IF(Tabla3[[#This Row],[Precio]]&gt;=1001,Tabla3[[#This Row],[Precio]]-(Tabla3[[#This Row],[Precio]]*2.5%),IF(Tabla3[[#This Row],[Precio]]&gt;=251,Tabla3[[#This Row],[Precio]]-(Tabla3[[#This Row],[Precio]]*2%),IF(Tabla3[[#This Row],[Precio]]&gt;=50,Tabla3[[#This Row],[Precio]]-(Tabla3[[#This Row],[Precio]]*0.5%),Tabla3[[#This Row],[Precio]])))</f>
        <v>88.953000000000003</v>
      </c>
      <c r="I519" s="21" t="str">
        <f>HYPERLINK(CONCATENATE("http://www.mercadopublico.cl/TiendaFicha/Ficha?idProducto=",Tabla3[[#This Row],[ID]]))</f>
        <v>http://www.mercadopublico.cl/TiendaFicha/Ficha?idProducto=1270228</v>
      </c>
      <c r="J519" s="22" t="str">
        <f>HYPERLINK(Tabla3[[#This Row],[Link1]],"Link")</f>
        <v>Link</v>
      </c>
    </row>
    <row r="520" spans="1:10" ht="48" customHeight="1" x14ac:dyDescent="0.25">
      <c r="A520" s="18">
        <v>1271120</v>
      </c>
      <c r="B520" s="18" t="s">
        <v>200</v>
      </c>
      <c r="C520" s="18" t="s">
        <v>79</v>
      </c>
      <c r="D520" s="18" t="s">
        <v>732</v>
      </c>
      <c r="E520" s="19" t="s">
        <v>1305</v>
      </c>
      <c r="F520" s="20" t="s">
        <v>733</v>
      </c>
      <c r="G520" s="20">
        <v>132.94</v>
      </c>
      <c r="H520" s="20">
        <f>IF(Tabla3[[#This Row],[Precio]]&gt;=1001,Tabla3[[#This Row],[Precio]]-(Tabla3[[#This Row],[Precio]]*2.5%),IF(Tabla3[[#This Row],[Precio]]&gt;=251,Tabla3[[#This Row],[Precio]]-(Tabla3[[#This Row],[Precio]]*2%),IF(Tabla3[[#This Row],[Precio]]&gt;=50,Tabla3[[#This Row],[Precio]]-(Tabla3[[#This Row],[Precio]]*0.5%),Tabla3[[#This Row],[Precio]])))</f>
        <v>132.27529999999999</v>
      </c>
      <c r="I520" s="21" t="str">
        <f>HYPERLINK(CONCATENATE("http://www.mercadopublico.cl/TiendaFicha/Ficha?idProducto=",Tabla3[[#This Row],[ID]]))</f>
        <v>http://www.mercadopublico.cl/TiendaFicha/Ficha?idProducto=1271120</v>
      </c>
      <c r="J520" s="22" t="str">
        <f>HYPERLINK(Tabla3[[#This Row],[Link1]],"Link")</f>
        <v>Link</v>
      </c>
    </row>
    <row r="521" spans="1:10" ht="48" customHeight="1" x14ac:dyDescent="0.25">
      <c r="A521" s="18">
        <v>1366343</v>
      </c>
      <c r="B521" s="18" t="s">
        <v>200</v>
      </c>
      <c r="C521" s="18" t="s">
        <v>2058</v>
      </c>
      <c r="D521" s="18" t="s">
        <v>2155</v>
      </c>
      <c r="E521" s="19" t="s">
        <v>2156</v>
      </c>
      <c r="F521" s="20" t="s">
        <v>2157</v>
      </c>
      <c r="G521" s="20">
        <v>160.80000000000001</v>
      </c>
      <c r="H521" s="20">
        <f>IF(Tabla3[[#This Row],[Precio]]&gt;=1001,Tabla3[[#This Row],[Precio]]-(Tabla3[[#This Row],[Precio]]*2.5%),IF(Tabla3[[#This Row],[Precio]]&gt;=251,Tabla3[[#This Row],[Precio]]-(Tabla3[[#This Row],[Precio]]*2%),IF(Tabla3[[#This Row],[Precio]]&gt;=50,Tabla3[[#This Row],[Precio]]-(Tabla3[[#This Row],[Precio]]*0.5%),Tabla3[[#This Row],[Precio]])))</f>
        <v>159.99600000000001</v>
      </c>
      <c r="I521" s="21" t="str">
        <f>HYPERLINK(CONCATENATE("http://www.mercadopublico.cl/TiendaFicha/Ficha?idProducto=",Tabla3[[#This Row],[ID]]))</f>
        <v>http://www.mercadopublico.cl/TiendaFicha/Ficha?idProducto=1366343</v>
      </c>
      <c r="J521" s="22" t="str">
        <f>HYPERLINK(Tabla3[[#This Row],[Link1]],"Link")</f>
        <v>Link</v>
      </c>
    </row>
    <row r="522" spans="1:10" ht="48" customHeight="1" x14ac:dyDescent="0.25">
      <c r="A522" s="18">
        <v>1366345</v>
      </c>
      <c r="B522" s="18" t="s">
        <v>200</v>
      </c>
      <c r="C522" s="18" t="s">
        <v>2058</v>
      </c>
      <c r="D522" s="18" t="s">
        <v>2158</v>
      </c>
      <c r="E522" s="19" t="s">
        <v>2159</v>
      </c>
      <c r="F522" s="20" t="s">
        <v>2160</v>
      </c>
      <c r="G522" s="20">
        <v>160.80000000000001</v>
      </c>
      <c r="H522" s="20">
        <f>IF(Tabla3[[#This Row],[Precio]]&gt;=1001,Tabla3[[#This Row],[Precio]]-(Tabla3[[#This Row],[Precio]]*2.5%),IF(Tabla3[[#This Row],[Precio]]&gt;=251,Tabla3[[#This Row],[Precio]]-(Tabla3[[#This Row],[Precio]]*2%),IF(Tabla3[[#This Row],[Precio]]&gt;=50,Tabla3[[#This Row],[Precio]]-(Tabla3[[#This Row],[Precio]]*0.5%),Tabla3[[#This Row],[Precio]])))</f>
        <v>159.99600000000001</v>
      </c>
      <c r="I522" s="21" t="str">
        <f>HYPERLINK(CONCATENATE("http://www.mercadopublico.cl/TiendaFicha/Ficha?idProducto=",Tabla3[[#This Row],[ID]]))</f>
        <v>http://www.mercadopublico.cl/TiendaFicha/Ficha?idProducto=1366345</v>
      </c>
      <c r="J522" s="22" t="str">
        <f>HYPERLINK(Tabla3[[#This Row],[Link1]],"Link")</f>
        <v>Link</v>
      </c>
    </row>
    <row r="523" spans="1:10" ht="48" customHeight="1" x14ac:dyDescent="0.25">
      <c r="A523" s="18">
        <v>1366347</v>
      </c>
      <c r="B523" s="18" t="s">
        <v>200</v>
      </c>
      <c r="C523" s="18" t="s">
        <v>2058</v>
      </c>
      <c r="D523" s="18" t="s">
        <v>2161</v>
      </c>
      <c r="E523" s="19" t="s">
        <v>2162</v>
      </c>
      <c r="F523" s="20" t="s">
        <v>2163</v>
      </c>
      <c r="G523" s="20">
        <v>160.80000000000001</v>
      </c>
      <c r="H523" s="20">
        <f>IF(Tabla3[[#This Row],[Precio]]&gt;=1001,Tabla3[[#This Row],[Precio]]-(Tabla3[[#This Row],[Precio]]*2.5%),IF(Tabla3[[#This Row],[Precio]]&gt;=251,Tabla3[[#This Row],[Precio]]-(Tabla3[[#This Row],[Precio]]*2%),IF(Tabla3[[#This Row],[Precio]]&gt;=50,Tabla3[[#This Row],[Precio]]-(Tabla3[[#This Row],[Precio]]*0.5%),Tabla3[[#This Row],[Precio]])))</f>
        <v>159.99600000000001</v>
      </c>
      <c r="I523" s="21" t="str">
        <f>HYPERLINK(CONCATENATE("http://www.mercadopublico.cl/TiendaFicha/Ficha?idProducto=",Tabla3[[#This Row],[ID]]))</f>
        <v>http://www.mercadopublico.cl/TiendaFicha/Ficha?idProducto=1366347</v>
      </c>
      <c r="J523" s="22" t="str">
        <f>HYPERLINK(Tabla3[[#This Row],[Link1]],"Link")</f>
        <v>Link</v>
      </c>
    </row>
    <row r="524" spans="1:10" ht="48" customHeight="1" x14ac:dyDescent="0.25">
      <c r="A524" s="18">
        <v>1342449</v>
      </c>
      <c r="B524" s="18" t="s">
        <v>200</v>
      </c>
      <c r="C524" s="18" t="s">
        <v>2058</v>
      </c>
      <c r="D524" s="18" t="s">
        <v>2152</v>
      </c>
      <c r="E524" s="19" t="s">
        <v>2153</v>
      </c>
      <c r="F524" s="20" t="s">
        <v>2154</v>
      </c>
      <c r="G524" s="20">
        <v>145.72999999999999</v>
      </c>
      <c r="H524" s="20">
        <f>IF(Tabla3[[#This Row],[Precio]]&gt;=1001,Tabla3[[#This Row],[Precio]]-(Tabla3[[#This Row],[Precio]]*2.5%),IF(Tabla3[[#This Row],[Precio]]&gt;=251,Tabla3[[#This Row],[Precio]]-(Tabla3[[#This Row],[Precio]]*2%),IF(Tabla3[[#This Row],[Precio]]&gt;=50,Tabla3[[#This Row],[Precio]]-(Tabla3[[#This Row],[Precio]]*0.5%),Tabla3[[#This Row],[Precio]])))</f>
        <v>145.00135</v>
      </c>
      <c r="I524" s="21" t="str">
        <f>HYPERLINK(CONCATENATE("http://www.mercadopublico.cl/TiendaFicha/Ficha?idProducto=",Tabla3[[#This Row],[ID]]))</f>
        <v>http://www.mercadopublico.cl/TiendaFicha/Ficha?idProducto=1342449</v>
      </c>
      <c r="J524" s="22" t="str">
        <f>HYPERLINK(Tabla3[[#This Row],[Link1]],"Link")</f>
        <v>Link</v>
      </c>
    </row>
    <row r="525" spans="1:10" ht="48" customHeight="1" x14ac:dyDescent="0.25">
      <c r="A525" s="18">
        <v>1126993</v>
      </c>
      <c r="B525" s="18" t="s">
        <v>200</v>
      </c>
      <c r="C525" s="18" t="s">
        <v>99</v>
      </c>
      <c r="D525" s="18" t="s">
        <v>1439</v>
      </c>
      <c r="E525" s="19" t="s">
        <v>1440</v>
      </c>
      <c r="F525" s="20">
        <v>888215</v>
      </c>
      <c r="G525" s="20">
        <v>34</v>
      </c>
      <c r="H525" s="20">
        <f>IF(Tabla3[[#This Row],[Precio]]&gt;=1001,Tabla3[[#This Row],[Precio]]-(Tabla3[[#This Row],[Precio]]*2.5%),IF(Tabla3[[#This Row],[Precio]]&gt;=251,Tabla3[[#This Row],[Precio]]-(Tabla3[[#This Row],[Precio]]*2%),IF(Tabla3[[#This Row],[Precio]]&gt;=50,Tabla3[[#This Row],[Precio]]-(Tabla3[[#This Row],[Precio]]*0.5%),Tabla3[[#This Row],[Precio]])))</f>
        <v>34</v>
      </c>
      <c r="I525" s="21" t="str">
        <f>HYPERLINK(CONCATENATE("http://www.mercadopublico.cl/TiendaFicha/Ficha?idProducto=",Tabla3[[#This Row],[ID]]))</f>
        <v>http://www.mercadopublico.cl/TiendaFicha/Ficha?idProducto=1126993</v>
      </c>
      <c r="J525" s="22" t="str">
        <f>HYPERLINK(Tabla3[[#This Row],[Link1]],"Link")</f>
        <v>Link</v>
      </c>
    </row>
    <row r="526" spans="1:10" ht="48" customHeight="1" x14ac:dyDescent="0.25">
      <c r="A526" s="18">
        <v>1374738</v>
      </c>
      <c r="B526" s="18" t="s">
        <v>200</v>
      </c>
      <c r="C526" s="18" t="s">
        <v>99</v>
      </c>
      <c r="D526" s="18" t="s">
        <v>759</v>
      </c>
      <c r="E526" s="19" t="s">
        <v>1441</v>
      </c>
      <c r="F526" s="20">
        <v>407823</v>
      </c>
      <c r="G526" s="20">
        <v>163.52000000000001</v>
      </c>
      <c r="H526" s="20">
        <f>IF(Tabla3[[#This Row],[Precio]]&gt;=1001,Tabla3[[#This Row],[Precio]]-(Tabla3[[#This Row],[Precio]]*2.5%),IF(Tabla3[[#This Row],[Precio]]&gt;=251,Tabla3[[#This Row],[Precio]]-(Tabla3[[#This Row],[Precio]]*2%),IF(Tabla3[[#This Row],[Precio]]&gt;=50,Tabla3[[#This Row],[Precio]]-(Tabla3[[#This Row],[Precio]]*0.5%),Tabla3[[#This Row],[Precio]])))</f>
        <v>162.70240000000001</v>
      </c>
      <c r="I526" s="21" t="str">
        <f>HYPERLINK(CONCATENATE("http://www.mercadopublico.cl/TiendaFicha/Ficha?idProducto=",Tabla3[[#This Row],[ID]]))</f>
        <v>http://www.mercadopublico.cl/TiendaFicha/Ficha?idProducto=1374738</v>
      </c>
      <c r="J526" s="22" t="str">
        <f>HYPERLINK(Tabla3[[#This Row],[Link1]],"Link")</f>
        <v>Link</v>
      </c>
    </row>
    <row r="527" spans="1:10" ht="48" customHeight="1" x14ac:dyDescent="0.25">
      <c r="A527" s="18">
        <v>1012233</v>
      </c>
      <c r="B527" s="18" t="s">
        <v>200</v>
      </c>
      <c r="C527" s="18" t="s">
        <v>103</v>
      </c>
      <c r="D527" s="18" t="s">
        <v>760</v>
      </c>
      <c r="E527" s="19" t="s">
        <v>1435</v>
      </c>
      <c r="F527" s="20">
        <v>44469701</v>
      </c>
      <c r="G527" s="20">
        <v>138.6</v>
      </c>
      <c r="H527" s="20">
        <f>IF(Tabla3[[#This Row],[Precio]]&gt;=1001,Tabla3[[#This Row],[Precio]]-(Tabla3[[#This Row],[Precio]]*2.5%),IF(Tabla3[[#This Row],[Precio]]&gt;=251,Tabla3[[#This Row],[Precio]]-(Tabla3[[#This Row],[Precio]]*2%),IF(Tabla3[[#This Row],[Precio]]&gt;=50,Tabla3[[#This Row],[Precio]]-(Tabla3[[#This Row],[Precio]]*0.5%),Tabla3[[#This Row],[Precio]])))</f>
        <v>137.90699999999998</v>
      </c>
      <c r="I527" s="21" t="str">
        <f>HYPERLINK(CONCATENATE("http://www.mercadopublico.cl/TiendaFicha/Ficha?idProducto=",Tabla3[[#This Row],[ID]]))</f>
        <v>http://www.mercadopublico.cl/TiendaFicha/Ficha?idProducto=1012233</v>
      </c>
      <c r="J527" s="22" t="str">
        <f>HYPERLINK(Tabla3[[#This Row],[Link1]],"Link")</f>
        <v>Link</v>
      </c>
    </row>
    <row r="528" spans="1:10" ht="48" customHeight="1" x14ac:dyDescent="0.25">
      <c r="A528" s="18">
        <v>1012234</v>
      </c>
      <c r="B528" s="18" t="s">
        <v>200</v>
      </c>
      <c r="C528" s="18" t="s">
        <v>103</v>
      </c>
      <c r="D528" s="18" t="s">
        <v>761</v>
      </c>
      <c r="E528" s="19" t="s">
        <v>1436</v>
      </c>
      <c r="F528" s="20">
        <v>44469702</v>
      </c>
      <c r="G528" s="20">
        <v>138.6</v>
      </c>
      <c r="H528" s="20">
        <f>IF(Tabla3[[#This Row],[Precio]]&gt;=1001,Tabla3[[#This Row],[Precio]]-(Tabla3[[#This Row],[Precio]]*2.5%),IF(Tabla3[[#This Row],[Precio]]&gt;=251,Tabla3[[#This Row],[Precio]]-(Tabla3[[#This Row],[Precio]]*2%),IF(Tabla3[[#This Row],[Precio]]&gt;=50,Tabla3[[#This Row],[Precio]]-(Tabla3[[#This Row],[Precio]]*0.5%),Tabla3[[#This Row],[Precio]])))</f>
        <v>137.90699999999998</v>
      </c>
      <c r="I528" s="21" t="str">
        <f>HYPERLINK(CONCATENATE("http://www.mercadopublico.cl/TiendaFicha/Ficha?idProducto=",Tabla3[[#This Row],[ID]]))</f>
        <v>http://www.mercadopublico.cl/TiendaFicha/Ficha?idProducto=1012234</v>
      </c>
      <c r="J528" s="22" t="str">
        <f>HYPERLINK(Tabla3[[#This Row],[Link1]],"Link")</f>
        <v>Link</v>
      </c>
    </row>
    <row r="529" spans="1:10" ht="48" customHeight="1" x14ac:dyDescent="0.25">
      <c r="A529" s="18">
        <v>1012235</v>
      </c>
      <c r="B529" s="18" t="s">
        <v>200</v>
      </c>
      <c r="C529" s="18" t="s">
        <v>103</v>
      </c>
      <c r="D529" s="18" t="s">
        <v>1847</v>
      </c>
      <c r="E529" s="19" t="s">
        <v>1437</v>
      </c>
      <c r="F529" s="20">
        <v>44469703</v>
      </c>
      <c r="G529" s="20">
        <v>138.6</v>
      </c>
      <c r="H529" s="20">
        <f>IF(Tabla3[[#This Row],[Precio]]&gt;=1001,Tabla3[[#This Row],[Precio]]-(Tabla3[[#This Row],[Precio]]*2.5%),IF(Tabla3[[#This Row],[Precio]]&gt;=251,Tabla3[[#This Row],[Precio]]-(Tabla3[[#This Row],[Precio]]*2%),IF(Tabla3[[#This Row],[Precio]]&gt;=50,Tabla3[[#This Row],[Precio]]-(Tabla3[[#This Row],[Precio]]*0.5%),Tabla3[[#This Row],[Precio]])))</f>
        <v>137.90699999999998</v>
      </c>
      <c r="I529" s="21" t="str">
        <f>HYPERLINK(CONCATENATE("http://www.mercadopublico.cl/TiendaFicha/Ficha?idProducto=",Tabla3[[#This Row],[ID]]))</f>
        <v>http://www.mercadopublico.cl/TiendaFicha/Ficha?idProducto=1012235</v>
      </c>
      <c r="J529" s="22" t="str">
        <f>HYPERLINK(Tabla3[[#This Row],[Link1]],"Link")</f>
        <v>Link</v>
      </c>
    </row>
    <row r="530" spans="1:10" ht="48" customHeight="1" x14ac:dyDescent="0.25">
      <c r="A530" s="18">
        <v>1012236</v>
      </c>
      <c r="B530" s="18" t="s">
        <v>200</v>
      </c>
      <c r="C530" s="18" t="s">
        <v>103</v>
      </c>
      <c r="D530" s="18" t="s">
        <v>1848</v>
      </c>
      <c r="E530" s="19" t="s">
        <v>1438</v>
      </c>
      <c r="F530" s="20">
        <v>44469801</v>
      </c>
      <c r="G530" s="20">
        <v>94</v>
      </c>
      <c r="H530" s="20">
        <f>IF(Tabla3[[#This Row],[Precio]]&gt;=1001,Tabla3[[#This Row],[Precio]]-(Tabla3[[#This Row],[Precio]]*2.5%),IF(Tabla3[[#This Row],[Precio]]&gt;=251,Tabla3[[#This Row],[Precio]]-(Tabla3[[#This Row],[Precio]]*2%),IF(Tabla3[[#This Row],[Precio]]&gt;=50,Tabla3[[#This Row],[Precio]]-(Tabla3[[#This Row],[Precio]]*0.5%),Tabla3[[#This Row],[Precio]])))</f>
        <v>93.53</v>
      </c>
      <c r="I530" s="21" t="str">
        <f>HYPERLINK(CONCATENATE("http://www.mercadopublico.cl/TiendaFicha/Ficha?idProducto=",Tabla3[[#This Row],[ID]]))</f>
        <v>http://www.mercadopublico.cl/TiendaFicha/Ficha?idProducto=1012236</v>
      </c>
      <c r="J530" s="22" t="str">
        <f>HYPERLINK(Tabla3[[#This Row],[Link1]],"Link")</f>
        <v>Link</v>
      </c>
    </row>
    <row r="531" spans="1:10" ht="48" customHeight="1" x14ac:dyDescent="0.25">
      <c r="A531" s="18">
        <v>1356870</v>
      </c>
      <c r="B531" s="18" t="s">
        <v>200</v>
      </c>
      <c r="C531" s="18" t="s">
        <v>105</v>
      </c>
      <c r="D531" s="18" t="s">
        <v>1430</v>
      </c>
      <c r="E531" s="19" t="s">
        <v>1431</v>
      </c>
      <c r="F531" s="20">
        <v>407823</v>
      </c>
      <c r="G531" s="20">
        <v>130</v>
      </c>
      <c r="H531" s="20">
        <f>IF(Tabla3[[#This Row],[Precio]]&gt;=1001,Tabla3[[#This Row],[Precio]]-(Tabla3[[#This Row],[Precio]]*2.5%),IF(Tabla3[[#This Row],[Precio]]&gt;=251,Tabla3[[#This Row],[Precio]]-(Tabla3[[#This Row],[Precio]]*2%),IF(Tabla3[[#This Row],[Precio]]&gt;=50,Tabla3[[#This Row],[Precio]]-(Tabla3[[#This Row],[Precio]]*0.5%),Tabla3[[#This Row],[Precio]])))</f>
        <v>129.35</v>
      </c>
      <c r="I531" s="21" t="str">
        <f>HYPERLINK(CONCATENATE("http://www.mercadopublico.cl/TiendaFicha/Ficha?idProducto=",Tabla3[[#This Row],[ID]]))</f>
        <v>http://www.mercadopublico.cl/TiendaFicha/Ficha?idProducto=1356870</v>
      </c>
      <c r="J531" s="22" t="str">
        <f>HYPERLINK(Tabla3[[#This Row],[Link1]],"Link")</f>
        <v>Link</v>
      </c>
    </row>
    <row r="532" spans="1:10" ht="48" customHeight="1" x14ac:dyDescent="0.25">
      <c r="A532" s="18">
        <v>1344695</v>
      </c>
      <c r="B532" s="18" t="s">
        <v>200</v>
      </c>
      <c r="C532" s="18" t="s">
        <v>105</v>
      </c>
      <c r="D532" s="18" t="s">
        <v>773</v>
      </c>
      <c r="E532" s="19" t="s">
        <v>1433</v>
      </c>
      <c r="F532" s="20">
        <v>841768</v>
      </c>
      <c r="G532" s="20">
        <v>31.72</v>
      </c>
      <c r="H532" s="20">
        <f>IF(Tabla3[[#This Row],[Precio]]&gt;=1001,Tabla3[[#This Row],[Precio]]-(Tabla3[[#This Row],[Precio]]*2.5%),IF(Tabla3[[#This Row],[Precio]]&gt;=251,Tabla3[[#This Row],[Precio]]-(Tabla3[[#This Row],[Precio]]*2%),IF(Tabla3[[#This Row],[Precio]]&gt;=50,Tabla3[[#This Row],[Precio]]-(Tabla3[[#This Row],[Precio]]*0.5%),Tabla3[[#This Row],[Precio]])))</f>
        <v>31.72</v>
      </c>
      <c r="I532" s="21" t="str">
        <f>HYPERLINK(CONCATENATE("http://www.mercadopublico.cl/TiendaFicha/Ficha?idProducto=",Tabla3[[#This Row],[ID]]))</f>
        <v>http://www.mercadopublico.cl/TiendaFicha/Ficha?idProducto=1344695</v>
      </c>
      <c r="J532" s="22" t="str">
        <f>HYPERLINK(Tabla3[[#This Row],[Link1]],"Link")</f>
        <v>Link</v>
      </c>
    </row>
    <row r="533" spans="1:10" ht="48" customHeight="1" x14ac:dyDescent="0.25">
      <c r="A533" s="18">
        <v>1362000</v>
      </c>
      <c r="B533" s="18" t="s">
        <v>200</v>
      </c>
      <c r="C533" s="18" t="s">
        <v>105</v>
      </c>
      <c r="D533" s="18" t="s">
        <v>772</v>
      </c>
      <c r="E533" s="19" t="s">
        <v>1432</v>
      </c>
      <c r="F533" s="20">
        <v>888029</v>
      </c>
      <c r="G533" s="20">
        <v>164</v>
      </c>
      <c r="H533" s="20">
        <f>IF(Tabla3[[#This Row],[Precio]]&gt;=1001,Tabla3[[#This Row],[Precio]]-(Tabla3[[#This Row],[Precio]]*2.5%),IF(Tabla3[[#This Row],[Precio]]&gt;=251,Tabla3[[#This Row],[Precio]]-(Tabla3[[#This Row],[Precio]]*2%),IF(Tabla3[[#This Row],[Precio]]&gt;=50,Tabla3[[#This Row],[Precio]]-(Tabla3[[#This Row],[Precio]]*0.5%),Tabla3[[#This Row],[Precio]])))</f>
        <v>163.18</v>
      </c>
      <c r="I533" s="21" t="str">
        <f>HYPERLINK(CONCATENATE("http://www.mercadopublico.cl/TiendaFicha/Ficha?idProducto=",Tabla3[[#This Row],[ID]]))</f>
        <v>http://www.mercadopublico.cl/TiendaFicha/Ficha?idProducto=1362000</v>
      </c>
      <c r="J533" s="22" t="str">
        <f>HYPERLINK(Tabla3[[#This Row],[Link1]],"Link")</f>
        <v>Link</v>
      </c>
    </row>
    <row r="534" spans="1:10" ht="48" customHeight="1" x14ac:dyDescent="0.25">
      <c r="A534" s="18">
        <v>1285383</v>
      </c>
      <c r="B534" s="18" t="s">
        <v>200</v>
      </c>
      <c r="C534" s="18" t="s">
        <v>105</v>
      </c>
      <c r="D534" s="18" t="s">
        <v>2164</v>
      </c>
      <c r="E534" s="19" t="s">
        <v>2165</v>
      </c>
      <c r="F534" s="20">
        <v>842092</v>
      </c>
      <c r="G534" s="20">
        <v>90</v>
      </c>
      <c r="H534" s="20">
        <f>IF(Tabla3[[#This Row],[Precio]]&gt;=1001,Tabla3[[#This Row],[Precio]]-(Tabla3[[#This Row],[Precio]]*2.5%),IF(Tabla3[[#This Row],[Precio]]&gt;=251,Tabla3[[#This Row],[Precio]]-(Tabla3[[#This Row],[Precio]]*2%),IF(Tabla3[[#This Row],[Precio]]&gt;=50,Tabla3[[#This Row],[Precio]]-(Tabla3[[#This Row],[Precio]]*0.5%),Tabla3[[#This Row],[Precio]])))</f>
        <v>89.55</v>
      </c>
      <c r="I534" s="21" t="str">
        <f>HYPERLINK(CONCATENATE("http://www.mercadopublico.cl/TiendaFicha/Ficha?idProducto=",Tabla3[[#This Row],[ID]]))</f>
        <v>http://www.mercadopublico.cl/TiendaFicha/Ficha?idProducto=1285383</v>
      </c>
      <c r="J534" s="22" t="str">
        <f>HYPERLINK(Tabla3[[#This Row],[Link1]],"Link")</f>
        <v>Link</v>
      </c>
    </row>
    <row r="535" spans="1:10" ht="48" customHeight="1" x14ac:dyDescent="0.25">
      <c r="A535" s="18">
        <v>1285384</v>
      </c>
      <c r="B535" s="18" t="s">
        <v>200</v>
      </c>
      <c r="C535" s="18" t="s">
        <v>105</v>
      </c>
      <c r="D535" s="18" t="s">
        <v>2166</v>
      </c>
      <c r="E535" s="19" t="s">
        <v>2167</v>
      </c>
      <c r="F535" s="20">
        <v>842091</v>
      </c>
      <c r="G535" s="20">
        <v>37</v>
      </c>
      <c r="H535" s="20">
        <f>IF(Tabla3[[#This Row],[Precio]]&gt;=1001,Tabla3[[#This Row],[Precio]]-(Tabla3[[#This Row],[Precio]]*2.5%),IF(Tabla3[[#This Row],[Precio]]&gt;=251,Tabla3[[#This Row],[Precio]]-(Tabla3[[#This Row],[Precio]]*2%),IF(Tabla3[[#This Row],[Precio]]&gt;=50,Tabla3[[#This Row],[Precio]]-(Tabla3[[#This Row],[Precio]]*0.5%),Tabla3[[#This Row],[Precio]])))</f>
        <v>37</v>
      </c>
      <c r="I535" s="21" t="str">
        <f>HYPERLINK(CONCATENATE("http://www.mercadopublico.cl/TiendaFicha/Ficha?idProducto=",Tabla3[[#This Row],[ID]]))</f>
        <v>http://www.mercadopublico.cl/TiendaFicha/Ficha?idProducto=1285384</v>
      </c>
      <c r="J535" s="22" t="str">
        <f>HYPERLINK(Tabla3[[#This Row],[Link1]],"Link")</f>
        <v>Link</v>
      </c>
    </row>
    <row r="536" spans="1:10" ht="48" customHeight="1" x14ac:dyDescent="0.25">
      <c r="A536" s="18">
        <v>1285386</v>
      </c>
      <c r="B536" s="18" t="s">
        <v>200</v>
      </c>
      <c r="C536" s="18" t="s">
        <v>105</v>
      </c>
      <c r="D536" s="18" t="s">
        <v>2168</v>
      </c>
      <c r="E536" s="19" t="s">
        <v>2169</v>
      </c>
      <c r="F536" s="20">
        <v>842094</v>
      </c>
      <c r="G536" s="20">
        <v>90</v>
      </c>
      <c r="H536" s="20">
        <f>IF(Tabla3[[#This Row],[Precio]]&gt;=1001,Tabla3[[#This Row],[Precio]]-(Tabla3[[#This Row],[Precio]]*2.5%),IF(Tabla3[[#This Row],[Precio]]&gt;=251,Tabla3[[#This Row],[Precio]]-(Tabla3[[#This Row],[Precio]]*2%),IF(Tabla3[[#This Row],[Precio]]&gt;=50,Tabla3[[#This Row],[Precio]]-(Tabla3[[#This Row],[Precio]]*0.5%),Tabla3[[#This Row],[Precio]])))</f>
        <v>89.55</v>
      </c>
      <c r="I536" s="21" t="str">
        <f>HYPERLINK(CONCATENATE("http://www.mercadopublico.cl/TiendaFicha/Ficha?idProducto=",Tabla3[[#This Row],[ID]]))</f>
        <v>http://www.mercadopublico.cl/TiendaFicha/Ficha?idProducto=1285386</v>
      </c>
      <c r="J536" s="22" t="str">
        <f>HYPERLINK(Tabla3[[#This Row],[Link1]],"Link")</f>
        <v>Link</v>
      </c>
    </row>
    <row r="537" spans="1:10" ht="48" customHeight="1" x14ac:dyDescent="0.25">
      <c r="A537" s="18">
        <v>1285388</v>
      </c>
      <c r="B537" s="18" t="s">
        <v>200</v>
      </c>
      <c r="C537" s="18" t="s">
        <v>105</v>
      </c>
      <c r="D537" s="18" t="s">
        <v>2170</v>
      </c>
      <c r="E537" s="19" t="s">
        <v>2171</v>
      </c>
      <c r="F537" s="20">
        <v>842093</v>
      </c>
      <c r="G537" s="20">
        <v>90</v>
      </c>
      <c r="H537" s="20">
        <f>IF(Tabla3[[#This Row],[Precio]]&gt;=1001,Tabla3[[#This Row],[Precio]]-(Tabla3[[#This Row],[Precio]]*2.5%),IF(Tabla3[[#This Row],[Precio]]&gt;=251,Tabla3[[#This Row],[Precio]]-(Tabla3[[#This Row],[Precio]]*2%),IF(Tabla3[[#This Row],[Precio]]&gt;=50,Tabla3[[#This Row],[Precio]]-(Tabla3[[#This Row],[Precio]]*0.5%),Tabla3[[#This Row],[Precio]])))</f>
        <v>89.55</v>
      </c>
      <c r="I537" s="21" t="str">
        <f>HYPERLINK(CONCATENATE("http://www.mercadopublico.cl/TiendaFicha/Ficha?idProducto=",Tabla3[[#This Row],[ID]]))</f>
        <v>http://www.mercadopublico.cl/TiendaFicha/Ficha?idProducto=1285388</v>
      </c>
      <c r="J537" s="22" t="str">
        <f>HYPERLINK(Tabla3[[#This Row],[Link1]],"Link")</f>
        <v>Link</v>
      </c>
    </row>
    <row r="538" spans="1:10" ht="48" customHeight="1" x14ac:dyDescent="0.25">
      <c r="A538" s="18">
        <v>1283636</v>
      </c>
      <c r="B538" s="18" t="s">
        <v>200</v>
      </c>
      <c r="C538" s="18" t="s">
        <v>105</v>
      </c>
      <c r="D538" s="18" t="s">
        <v>774</v>
      </c>
      <c r="E538" s="19" t="s">
        <v>1434</v>
      </c>
      <c r="F538" s="20">
        <v>841886</v>
      </c>
      <c r="G538" s="20">
        <v>48.88</v>
      </c>
      <c r="H538" s="20">
        <f>IF(Tabla3[[#This Row],[Precio]]&gt;=1001,Tabla3[[#This Row],[Precio]]-(Tabla3[[#This Row],[Precio]]*2.5%),IF(Tabla3[[#This Row],[Precio]]&gt;=251,Tabla3[[#This Row],[Precio]]-(Tabla3[[#This Row],[Precio]]*2%),IF(Tabla3[[#This Row],[Precio]]&gt;=50,Tabla3[[#This Row],[Precio]]-(Tabla3[[#This Row],[Precio]]*0.5%),Tabla3[[#This Row],[Precio]])))</f>
        <v>48.88</v>
      </c>
      <c r="I538" s="21" t="str">
        <f>HYPERLINK(CONCATENATE("http://www.mercadopublico.cl/TiendaFicha/Ficha?idProducto=",Tabla3[[#This Row],[ID]]))</f>
        <v>http://www.mercadopublico.cl/TiendaFicha/Ficha?idProducto=1283636</v>
      </c>
      <c r="J538" s="22" t="str">
        <f>HYPERLINK(Tabla3[[#This Row],[Link1]],"Link")</f>
        <v>Link</v>
      </c>
    </row>
    <row r="539" spans="1:10" ht="48" customHeight="1" x14ac:dyDescent="0.25">
      <c r="A539" s="18">
        <v>1151765</v>
      </c>
      <c r="B539" s="18" t="s">
        <v>200</v>
      </c>
      <c r="C539" s="18" t="s">
        <v>105</v>
      </c>
      <c r="D539" s="18" t="s">
        <v>1425</v>
      </c>
      <c r="E539" s="19" t="s">
        <v>1426</v>
      </c>
      <c r="F539" s="20">
        <v>841714</v>
      </c>
      <c r="G539" s="20">
        <v>51</v>
      </c>
      <c r="H539" s="20">
        <f>IF(Tabla3[[#This Row],[Precio]]&gt;=1001,Tabla3[[#This Row],[Precio]]-(Tabla3[[#This Row],[Precio]]*2.5%),IF(Tabla3[[#This Row],[Precio]]&gt;=251,Tabla3[[#This Row],[Precio]]-(Tabla3[[#This Row],[Precio]]*2%),IF(Tabla3[[#This Row],[Precio]]&gt;=50,Tabla3[[#This Row],[Precio]]-(Tabla3[[#This Row],[Precio]]*0.5%),Tabla3[[#This Row],[Precio]])))</f>
        <v>50.744999999999997</v>
      </c>
      <c r="I539" s="21" t="str">
        <f>HYPERLINK(CONCATENATE("http://www.mercadopublico.cl/TiendaFicha/Ficha?idProducto=",Tabla3[[#This Row],[ID]]))</f>
        <v>http://www.mercadopublico.cl/TiendaFicha/Ficha?idProducto=1151765</v>
      </c>
      <c r="J539" s="22" t="str">
        <f>HYPERLINK(Tabla3[[#This Row],[Link1]],"Link")</f>
        <v>Link</v>
      </c>
    </row>
    <row r="540" spans="1:10" ht="48" customHeight="1" x14ac:dyDescent="0.25">
      <c r="A540" s="18">
        <v>1127925</v>
      </c>
      <c r="B540" s="18" t="s">
        <v>200</v>
      </c>
      <c r="C540" s="18" t="s">
        <v>105</v>
      </c>
      <c r="D540" s="18" t="s">
        <v>775</v>
      </c>
      <c r="E540" s="19" t="s">
        <v>1427</v>
      </c>
      <c r="F540" s="20">
        <v>841921</v>
      </c>
      <c r="G540" s="20">
        <v>139.08000000000001</v>
      </c>
      <c r="H540" s="20">
        <f>IF(Tabla3[[#This Row],[Precio]]&gt;=1001,Tabla3[[#This Row],[Precio]]-(Tabla3[[#This Row],[Precio]]*2.5%),IF(Tabla3[[#This Row],[Precio]]&gt;=251,Tabla3[[#This Row],[Precio]]-(Tabla3[[#This Row],[Precio]]*2%),IF(Tabla3[[#This Row],[Precio]]&gt;=50,Tabla3[[#This Row],[Precio]]-(Tabla3[[#This Row],[Precio]]*0.5%),Tabla3[[#This Row],[Precio]])))</f>
        <v>138.38460000000001</v>
      </c>
      <c r="I540" s="21" t="str">
        <f>HYPERLINK(CONCATENATE("http://www.mercadopublico.cl/TiendaFicha/Ficha?idProducto=",Tabla3[[#This Row],[ID]]))</f>
        <v>http://www.mercadopublico.cl/TiendaFicha/Ficha?idProducto=1127925</v>
      </c>
      <c r="J540" s="22" t="str">
        <f>HYPERLINK(Tabla3[[#This Row],[Link1]],"Link")</f>
        <v>Link</v>
      </c>
    </row>
    <row r="541" spans="1:10" ht="48" customHeight="1" x14ac:dyDescent="0.25">
      <c r="A541" s="18">
        <v>1127926</v>
      </c>
      <c r="B541" s="18" t="s">
        <v>200</v>
      </c>
      <c r="C541" s="18" t="s">
        <v>105</v>
      </c>
      <c r="D541" s="18" t="s">
        <v>776</v>
      </c>
      <c r="E541" s="19" t="s">
        <v>1428</v>
      </c>
      <c r="F541" s="20">
        <v>841920</v>
      </c>
      <c r="G541" s="20">
        <v>139.08000000000001</v>
      </c>
      <c r="H541" s="20">
        <f>IF(Tabla3[[#This Row],[Precio]]&gt;=1001,Tabla3[[#This Row],[Precio]]-(Tabla3[[#This Row],[Precio]]*2.5%),IF(Tabla3[[#This Row],[Precio]]&gt;=251,Tabla3[[#This Row],[Precio]]-(Tabla3[[#This Row],[Precio]]*2%),IF(Tabla3[[#This Row],[Precio]]&gt;=50,Tabla3[[#This Row],[Precio]]-(Tabla3[[#This Row],[Precio]]*0.5%),Tabla3[[#This Row],[Precio]])))</f>
        <v>138.38460000000001</v>
      </c>
      <c r="I541" s="21" t="str">
        <f>HYPERLINK(CONCATENATE("http://www.mercadopublico.cl/TiendaFicha/Ficha?idProducto=",Tabla3[[#This Row],[ID]]))</f>
        <v>http://www.mercadopublico.cl/TiendaFicha/Ficha?idProducto=1127926</v>
      </c>
      <c r="J541" s="22" t="str">
        <f>HYPERLINK(Tabla3[[#This Row],[Link1]],"Link")</f>
        <v>Link</v>
      </c>
    </row>
    <row r="542" spans="1:10" ht="48" customHeight="1" x14ac:dyDescent="0.25">
      <c r="A542" s="18">
        <v>1127927</v>
      </c>
      <c r="B542" s="18" t="s">
        <v>200</v>
      </c>
      <c r="C542" s="18" t="s">
        <v>105</v>
      </c>
      <c r="D542" s="18" t="s">
        <v>777</v>
      </c>
      <c r="E542" s="19" t="s">
        <v>1429</v>
      </c>
      <c r="F542" s="20">
        <v>841918</v>
      </c>
      <c r="G542" s="20">
        <v>63.52</v>
      </c>
      <c r="H542" s="20">
        <f>IF(Tabla3[[#This Row],[Precio]]&gt;=1001,Tabla3[[#This Row],[Precio]]-(Tabla3[[#This Row],[Precio]]*2.5%),IF(Tabla3[[#This Row],[Precio]]&gt;=251,Tabla3[[#This Row],[Precio]]-(Tabla3[[#This Row],[Precio]]*2%),IF(Tabla3[[#This Row],[Precio]]&gt;=50,Tabla3[[#This Row],[Precio]]-(Tabla3[[#This Row],[Precio]]*0.5%),Tabla3[[#This Row],[Precio]])))</f>
        <v>63.202400000000004</v>
      </c>
      <c r="I542" s="21" t="str">
        <f>HYPERLINK(CONCATENATE("http://www.mercadopublico.cl/TiendaFicha/Ficha?idProducto=",Tabla3[[#This Row],[ID]]))</f>
        <v>http://www.mercadopublico.cl/TiendaFicha/Ficha?idProducto=1127927</v>
      </c>
      <c r="J542" s="22" t="str">
        <f>HYPERLINK(Tabla3[[#This Row],[Link1]],"Link")</f>
        <v>Link</v>
      </c>
    </row>
    <row r="543" spans="1:10" ht="48" customHeight="1" x14ac:dyDescent="0.25">
      <c r="A543" s="18">
        <v>1515740</v>
      </c>
      <c r="B543" s="18" t="s">
        <v>200</v>
      </c>
      <c r="C543" s="18" t="s">
        <v>146</v>
      </c>
      <c r="D543" s="18" t="s">
        <v>778</v>
      </c>
      <c r="E543" s="19" t="s">
        <v>1442</v>
      </c>
      <c r="F543" s="20" t="s">
        <v>779</v>
      </c>
      <c r="G543" s="20">
        <v>40</v>
      </c>
      <c r="H543" s="20">
        <f>IF(Tabla3[[#This Row],[Precio]]&gt;=1001,Tabla3[[#This Row],[Precio]]-(Tabla3[[#This Row],[Precio]]*2.5%),IF(Tabla3[[#This Row],[Precio]]&gt;=251,Tabla3[[#This Row],[Precio]]-(Tabla3[[#This Row],[Precio]]*2%),IF(Tabla3[[#This Row],[Precio]]&gt;=50,Tabla3[[#This Row],[Precio]]-(Tabla3[[#This Row],[Precio]]*0.5%),Tabla3[[#This Row],[Precio]])))</f>
        <v>40</v>
      </c>
      <c r="I543" s="21" t="str">
        <f>HYPERLINK(CONCATENATE("http://www.mercadopublico.cl/TiendaFicha/Ficha?idProducto=",Tabla3[[#This Row],[ID]]))</f>
        <v>http://www.mercadopublico.cl/TiendaFicha/Ficha?idProducto=1515740</v>
      </c>
      <c r="J543" s="22" t="str">
        <f>HYPERLINK(Tabla3[[#This Row],[Link1]],"Link")</f>
        <v>Link</v>
      </c>
    </row>
    <row r="544" spans="1:10" ht="48" customHeight="1" x14ac:dyDescent="0.25">
      <c r="A544" s="18">
        <v>1520623</v>
      </c>
      <c r="B544" s="18" t="s">
        <v>200</v>
      </c>
      <c r="C544" s="18" t="s">
        <v>108</v>
      </c>
      <c r="D544" s="18" t="s">
        <v>1567</v>
      </c>
      <c r="E544" s="19" t="s">
        <v>1568</v>
      </c>
      <c r="F544" s="20" t="s">
        <v>1569</v>
      </c>
      <c r="G544" s="20">
        <v>230.14</v>
      </c>
      <c r="H544" s="20">
        <f>IF(Tabla3[[#This Row],[Precio]]&gt;=1001,Tabla3[[#This Row],[Precio]]-(Tabla3[[#This Row],[Precio]]*2.5%),IF(Tabla3[[#This Row],[Precio]]&gt;=251,Tabla3[[#This Row],[Precio]]-(Tabla3[[#This Row],[Precio]]*2%),IF(Tabla3[[#This Row],[Precio]]&gt;=50,Tabla3[[#This Row],[Precio]]-(Tabla3[[#This Row],[Precio]]*0.5%),Tabla3[[#This Row],[Precio]])))</f>
        <v>228.98929999999999</v>
      </c>
      <c r="I544" s="21" t="str">
        <f>HYPERLINK(CONCATENATE("http://www.mercadopublico.cl/TiendaFicha/Ficha?idProducto=",Tabla3[[#This Row],[ID]]))</f>
        <v>http://www.mercadopublico.cl/TiendaFicha/Ficha?idProducto=1520623</v>
      </c>
      <c r="J544" s="22" t="str">
        <f>HYPERLINK(Tabla3[[#This Row],[Link1]],"Link")</f>
        <v>Link</v>
      </c>
    </row>
    <row r="545" spans="1:10" ht="48" customHeight="1" x14ac:dyDescent="0.25">
      <c r="A545" s="18">
        <v>1520624</v>
      </c>
      <c r="B545" s="18" t="s">
        <v>200</v>
      </c>
      <c r="C545" s="18" t="s">
        <v>108</v>
      </c>
      <c r="D545" s="18" t="s">
        <v>1570</v>
      </c>
      <c r="E545" s="19" t="s">
        <v>1571</v>
      </c>
      <c r="F545" s="20" t="s">
        <v>1572</v>
      </c>
      <c r="G545" s="20">
        <v>234.11</v>
      </c>
      <c r="H545" s="20">
        <f>IF(Tabla3[[#This Row],[Precio]]&gt;=1001,Tabla3[[#This Row],[Precio]]-(Tabla3[[#This Row],[Precio]]*2.5%),IF(Tabla3[[#This Row],[Precio]]&gt;=251,Tabla3[[#This Row],[Precio]]-(Tabla3[[#This Row],[Precio]]*2%),IF(Tabla3[[#This Row],[Precio]]&gt;=50,Tabla3[[#This Row],[Precio]]-(Tabla3[[#This Row],[Precio]]*0.5%),Tabla3[[#This Row],[Precio]])))</f>
        <v>232.93945000000002</v>
      </c>
      <c r="I545" s="21" t="str">
        <f>HYPERLINK(CONCATENATE("http://www.mercadopublico.cl/TiendaFicha/Ficha?idProducto=",Tabla3[[#This Row],[ID]]))</f>
        <v>http://www.mercadopublico.cl/TiendaFicha/Ficha?idProducto=1520624</v>
      </c>
      <c r="J545" s="22" t="str">
        <f>HYPERLINK(Tabla3[[#This Row],[Link1]],"Link")</f>
        <v>Link</v>
      </c>
    </row>
    <row r="546" spans="1:10" ht="48" customHeight="1" x14ac:dyDescent="0.25">
      <c r="A546" s="18">
        <v>1520625</v>
      </c>
      <c r="B546" s="18" t="s">
        <v>200</v>
      </c>
      <c r="C546" s="18" t="s">
        <v>108</v>
      </c>
      <c r="D546" s="18" t="s">
        <v>1573</v>
      </c>
      <c r="E546" s="19" t="s">
        <v>1574</v>
      </c>
      <c r="F546" s="20" t="s">
        <v>1575</v>
      </c>
      <c r="G546" s="20">
        <v>228.3</v>
      </c>
      <c r="H546" s="20">
        <f>IF(Tabla3[[#This Row],[Precio]]&gt;=1001,Tabla3[[#This Row],[Precio]]-(Tabla3[[#This Row],[Precio]]*2.5%),IF(Tabla3[[#This Row],[Precio]]&gt;=251,Tabla3[[#This Row],[Precio]]-(Tabla3[[#This Row],[Precio]]*2%),IF(Tabla3[[#This Row],[Precio]]&gt;=50,Tabla3[[#This Row],[Precio]]-(Tabla3[[#This Row],[Precio]]*0.5%),Tabla3[[#This Row],[Precio]])))</f>
        <v>227.1585</v>
      </c>
      <c r="I546" s="21" t="str">
        <f>HYPERLINK(CONCATENATE("http://www.mercadopublico.cl/TiendaFicha/Ficha?idProducto=",Tabla3[[#This Row],[ID]]))</f>
        <v>http://www.mercadopublico.cl/TiendaFicha/Ficha?idProducto=1520625</v>
      </c>
      <c r="J546" s="22" t="str">
        <f>HYPERLINK(Tabla3[[#This Row],[Link1]],"Link")</f>
        <v>Link</v>
      </c>
    </row>
    <row r="547" spans="1:10" ht="48" customHeight="1" x14ac:dyDescent="0.25">
      <c r="A547" s="18">
        <v>1364499</v>
      </c>
      <c r="B547" s="18" t="s">
        <v>200</v>
      </c>
      <c r="C547" s="18" t="s">
        <v>108</v>
      </c>
      <c r="D547" s="18" t="s">
        <v>850</v>
      </c>
      <c r="E547" s="19" t="s">
        <v>1379</v>
      </c>
      <c r="F547" s="20" t="s">
        <v>851</v>
      </c>
      <c r="G547" s="20">
        <v>63</v>
      </c>
      <c r="H547" s="20">
        <f>IF(Tabla3[[#This Row],[Precio]]&gt;=1001,Tabla3[[#This Row],[Precio]]-(Tabla3[[#This Row],[Precio]]*2.5%),IF(Tabla3[[#This Row],[Precio]]&gt;=251,Tabla3[[#This Row],[Precio]]-(Tabla3[[#This Row],[Precio]]*2%),IF(Tabla3[[#This Row],[Precio]]&gt;=50,Tabla3[[#This Row],[Precio]]-(Tabla3[[#This Row],[Precio]]*0.5%),Tabla3[[#This Row],[Precio]])))</f>
        <v>62.685000000000002</v>
      </c>
      <c r="I547" s="21" t="str">
        <f>HYPERLINK(CONCATENATE("http://www.mercadopublico.cl/TiendaFicha/Ficha?idProducto=",Tabla3[[#This Row],[ID]]))</f>
        <v>http://www.mercadopublico.cl/TiendaFicha/Ficha?idProducto=1364499</v>
      </c>
      <c r="J547" s="22" t="str">
        <f>HYPERLINK(Tabla3[[#This Row],[Link1]],"Link")</f>
        <v>Link</v>
      </c>
    </row>
    <row r="548" spans="1:10" ht="48" customHeight="1" x14ac:dyDescent="0.25">
      <c r="A548" s="18">
        <v>1367767</v>
      </c>
      <c r="B548" s="18" t="s">
        <v>200</v>
      </c>
      <c r="C548" s="18" t="s">
        <v>108</v>
      </c>
      <c r="D548" s="18" t="s">
        <v>1809</v>
      </c>
      <c r="E548" s="19" t="s">
        <v>1810</v>
      </c>
      <c r="F548" s="20" t="s">
        <v>2032</v>
      </c>
      <c r="G548" s="20">
        <v>297.64</v>
      </c>
      <c r="H548" s="20">
        <f>IF(Tabla3[[#This Row],[Precio]]&gt;=1001,Tabla3[[#This Row],[Precio]]-(Tabla3[[#This Row],[Precio]]*2.5%),IF(Tabla3[[#This Row],[Precio]]&gt;=251,Tabla3[[#This Row],[Precio]]-(Tabla3[[#This Row],[Precio]]*2%),IF(Tabla3[[#This Row],[Precio]]&gt;=50,Tabla3[[#This Row],[Precio]]-(Tabla3[[#This Row],[Precio]]*0.5%),Tabla3[[#This Row],[Precio]])))</f>
        <v>291.68719999999996</v>
      </c>
      <c r="I548" s="21" t="str">
        <f>HYPERLINK(CONCATENATE("http://www.mercadopublico.cl/TiendaFicha/Ficha?idProducto=",Tabla3[[#This Row],[ID]]))</f>
        <v>http://www.mercadopublico.cl/TiendaFicha/Ficha?idProducto=1367767</v>
      </c>
      <c r="J548" s="22" t="str">
        <f>HYPERLINK(Tabla3[[#This Row],[Link1]],"Link")</f>
        <v>Link</v>
      </c>
    </row>
    <row r="549" spans="1:10" ht="48" customHeight="1" x14ac:dyDescent="0.25">
      <c r="A549" s="18">
        <v>1367801</v>
      </c>
      <c r="B549" s="18" t="s">
        <v>200</v>
      </c>
      <c r="C549" s="18" t="s">
        <v>108</v>
      </c>
      <c r="D549" s="18" t="s">
        <v>924</v>
      </c>
      <c r="E549" s="19" t="s">
        <v>1373</v>
      </c>
      <c r="F549" s="20" t="s">
        <v>925</v>
      </c>
      <c r="G549" s="20">
        <v>115</v>
      </c>
      <c r="H549" s="20">
        <f>IF(Tabla3[[#This Row],[Precio]]&gt;=1001,Tabla3[[#This Row],[Precio]]-(Tabla3[[#This Row],[Precio]]*2.5%),IF(Tabla3[[#This Row],[Precio]]&gt;=251,Tabla3[[#This Row],[Precio]]-(Tabla3[[#This Row],[Precio]]*2%),IF(Tabla3[[#This Row],[Precio]]&gt;=50,Tabla3[[#This Row],[Precio]]-(Tabla3[[#This Row],[Precio]]*0.5%),Tabla3[[#This Row],[Precio]])))</f>
        <v>114.425</v>
      </c>
      <c r="I549" s="21" t="str">
        <f>HYPERLINK(CONCATENATE("http://www.mercadopublico.cl/TiendaFicha/Ficha?idProducto=",Tabla3[[#This Row],[ID]]))</f>
        <v>http://www.mercadopublico.cl/TiendaFicha/Ficha?idProducto=1367801</v>
      </c>
      <c r="J549" s="22" t="str">
        <f>HYPERLINK(Tabla3[[#This Row],[Link1]],"Link")</f>
        <v>Link</v>
      </c>
    </row>
    <row r="550" spans="1:10" ht="48" customHeight="1" x14ac:dyDescent="0.25">
      <c r="A550" s="18">
        <v>1367803</v>
      </c>
      <c r="B550" s="18" t="s">
        <v>200</v>
      </c>
      <c r="C550" s="18" t="s">
        <v>108</v>
      </c>
      <c r="D550" s="18" t="s">
        <v>1811</v>
      </c>
      <c r="E550" s="19" t="s">
        <v>1812</v>
      </c>
      <c r="F550" s="20" t="s">
        <v>2033</v>
      </c>
      <c r="G550" s="20">
        <v>203.41</v>
      </c>
      <c r="H550" s="20">
        <f>IF(Tabla3[[#This Row],[Precio]]&gt;=1001,Tabla3[[#This Row],[Precio]]-(Tabla3[[#This Row],[Precio]]*2.5%),IF(Tabla3[[#This Row],[Precio]]&gt;=251,Tabla3[[#This Row],[Precio]]-(Tabla3[[#This Row],[Precio]]*2%),IF(Tabla3[[#This Row],[Precio]]&gt;=50,Tabla3[[#This Row],[Precio]]-(Tabla3[[#This Row],[Precio]]*0.5%),Tabla3[[#This Row],[Precio]])))</f>
        <v>202.39294999999998</v>
      </c>
      <c r="I550" s="21" t="str">
        <f>HYPERLINK(CONCATENATE("http://www.mercadopublico.cl/TiendaFicha/Ficha?idProducto=",Tabla3[[#This Row],[ID]]))</f>
        <v>http://www.mercadopublico.cl/TiendaFicha/Ficha?idProducto=1367803</v>
      </c>
      <c r="J550" s="22" t="str">
        <f>HYPERLINK(Tabla3[[#This Row],[Link1]],"Link")</f>
        <v>Link</v>
      </c>
    </row>
    <row r="551" spans="1:10" ht="48" customHeight="1" x14ac:dyDescent="0.25">
      <c r="A551" s="18">
        <v>1367804</v>
      </c>
      <c r="B551" s="18" t="s">
        <v>200</v>
      </c>
      <c r="C551" s="18" t="s">
        <v>108</v>
      </c>
      <c r="D551" s="18" t="s">
        <v>912</v>
      </c>
      <c r="E551" s="19" t="s">
        <v>1374</v>
      </c>
      <c r="F551" s="20" t="s">
        <v>913</v>
      </c>
      <c r="G551" s="20">
        <v>323</v>
      </c>
      <c r="H551" s="20">
        <f>IF(Tabla3[[#This Row],[Precio]]&gt;=1001,Tabla3[[#This Row],[Precio]]-(Tabla3[[#This Row],[Precio]]*2.5%),IF(Tabla3[[#This Row],[Precio]]&gt;=251,Tabla3[[#This Row],[Precio]]-(Tabla3[[#This Row],[Precio]]*2%),IF(Tabla3[[#This Row],[Precio]]&gt;=50,Tabla3[[#This Row],[Precio]]-(Tabla3[[#This Row],[Precio]]*0.5%),Tabla3[[#This Row],[Precio]])))</f>
        <v>316.54000000000002</v>
      </c>
      <c r="I551" s="21" t="str">
        <f>HYPERLINK(CONCATENATE("http://www.mercadopublico.cl/TiendaFicha/Ficha?idProducto=",Tabla3[[#This Row],[ID]]))</f>
        <v>http://www.mercadopublico.cl/TiendaFicha/Ficha?idProducto=1367804</v>
      </c>
      <c r="J551" s="22" t="str">
        <f>HYPERLINK(Tabla3[[#This Row],[Link1]],"Link")</f>
        <v>Link</v>
      </c>
    </row>
    <row r="552" spans="1:10" ht="48" customHeight="1" x14ac:dyDescent="0.25">
      <c r="A552" s="18">
        <v>1367268</v>
      </c>
      <c r="B552" s="18" t="s">
        <v>200</v>
      </c>
      <c r="C552" s="18" t="s">
        <v>108</v>
      </c>
      <c r="D552" s="18" t="s">
        <v>918</v>
      </c>
      <c r="E552" s="19" t="s">
        <v>1375</v>
      </c>
      <c r="F552" s="20" t="s">
        <v>919</v>
      </c>
      <c r="G552" s="20">
        <v>103</v>
      </c>
      <c r="H552" s="20">
        <f>IF(Tabla3[[#This Row],[Precio]]&gt;=1001,Tabla3[[#This Row],[Precio]]-(Tabla3[[#This Row],[Precio]]*2.5%),IF(Tabla3[[#This Row],[Precio]]&gt;=251,Tabla3[[#This Row],[Precio]]-(Tabla3[[#This Row],[Precio]]*2%),IF(Tabla3[[#This Row],[Precio]]&gt;=50,Tabla3[[#This Row],[Precio]]-(Tabla3[[#This Row],[Precio]]*0.5%),Tabla3[[#This Row],[Precio]])))</f>
        <v>102.485</v>
      </c>
      <c r="I552" s="21" t="str">
        <f>HYPERLINK(CONCATENATE("http://www.mercadopublico.cl/TiendaFicha/Ficha?idProducto=",Tabla3[[#This Row],[ID]]))</f>
        <v>http://www.mercadopublico.cl/TiendaFicha/Ficha?idProducto=1367268</v>
      </c>
      <c r="J552" s="22" t="str">
        <f>HYPERLINK(Tabla3[[#This Row],[Link1]],"Link")</f>
        <v>Link</v>
      </c>
    </row>
    <row r="553" spans="1:10" ht="48" customHeight="1" x14ac:dyDescent="0.25">
      <c r="A553" s="18">
        <v>1367269</v>
      </c>
      <c r="B553" s="18" t="s">
        <v>200</v>
      </c>
      <c r="C553" s="18" t="s">
        <v>108</v>
      </c>
      <c r="D553" s="18" t="s">
        <v>874</v>
      </c>
      <c r="E553" s="19" t="s">
        <v>1376</v>
      </c>
      <c r="F553" s="20" t="s">
        <v>875</v>
      </c>
      <c r="G553" s="20">
        <v>172</v>
      </c>
      <c r="H553" s="20">
        <f>IF(Tabla3[[#This Row],[Precio]]&gt;=1001,Tabla3[[#This Row],[Precio]]-(Tabla3[[#This Row],[Precio]]*2.5%),IF(Tabla3[[#This Row],[Precio]]&gt;=251,Tabla3[[#This Row],[Precio]]-(Tabla3[[#This Row],[Precio]]*2%),IF(Tabla3[[#This Row],[Precio]]&gt;=50,Tabla3[[#This Row],[Precio]]-(Tabla3[[#This Row],[Precio]]*0.5%),Tabla3[[#This Row],[Precio]])))</f>
        <v>171.14</v>
      </c>
      <c r="I553" s="21" t="str">
        <f>HYPERLINK(CONCATENATE("http://www.mercadopublico.cl/TiendaFicha/Ficha?idProducto=",Tabla3[[#This Row],[ID]]))</f>
        <v>http://www.mercadopublico.cl/TiendaFicha/Ficha?idProducto=1367269</v>
      </c>
      <c r="J553" s="22" t="str">
        <f>HYPERLINK(Tabla3[[#This Row],[Link1]],"Link")</f>
        <v>Link</v>
      </c>
    </row>
    <row r="554" spans="1:10" ht="48" customHeight="1" x14ac:dyDescent="0.25">
      <c r="A554" s="18">
        <v>1367270</v>
      </c>
      <c r="B554" s="18" t="s">
        <v>200</v>
      </c>
      <c r="C554" s="18" t="s">
        <v>108</v>
      </c>
      <c r="D554" s="18" t="s">
        <v>876</v>
      </c>
      <c r="E554" s="19" t="s">
        <v>1377</v>
      </c>
      <c r="F554" s="20" t="s">
        <v>877</v>
      </c>
      <c r="G554" s="20">
        <v>588</v>
      </c>
      <c r="H554" s="20">
        <f>IF(Tabla3[[#This Row],[Precio]]&gt;=1001,Tabla3[[#This Row],[Precio]]-(Tabla3[[#This Row],[Precio]]*2.5%),IF(Tabla3[[#This Row],[Precio]]&gt;=251,Tabla3[[#This Row],[Precio]]-(Tabla3[[#This Row],[Precio]]*2%),IF(Tabla3[[#This Row],[Precio]]&gt;=50,Tabla3[[#This Row],[Precio]]-(Tabla3[[#This Row],[Precio]]*0.5%),Tabla3[[#This Row],[Precio]])))</f>
        <v>576.24</v>
      </c>
      <c r="I554" s="21" t="str">
        <f>HYPERLINK(CONCATENATE("http://www.mercadopublico.cl/TiendaFicha/Ficha?idProducto=",Tabla3[[#This Row],[ID]]))</f>
        <v>http://www.mercadopublico.cl/TiendaFicha/Ficha?idProducto=1367270</v>
      </c>
      <c r="J554" s="22" t="str">
        <f>HYPERLINK(Tabla3[[#This Row],[Link1]],"Link")</f>
        <v>Link</v>
      </c>
    </row>
    <row r="555" spans="1:10" ht="48" customHeight="1" x14ac:dyDescent="0.25">
      <c r="A555" s="18">
        <v>1367271</v>
      </c>
      <c r="B555" s="18" t="s">
        <v>200</v>
      </c>
      <c r="C555" s="18" t="s">
        <v>108</v>
      </c>
      <c r="D555" s="18" t="s">
        <v>878</v>
      </c>
      <c r="E555" s="19" t="s">
        <v>1378</v>
      </c>
      <c r="F555" s="20" t="s">
        <v>879</v>
      </c>
      <c r="G555" s="20">
        <v>588</v>
      </c>
      <c r="H555" s="20">
        <f>IF(Tabla3[[#This Row],[Precio]]&gt;=1001,Tabla3[[#This Row],[Precio]]-(Tabla3[[#This Row],[Precio]]*2.5%),IF(Tabla3[[#This Row],[Precio]]&gt;=251,Tabla3[[#This Row],[Precio]]-(Tabla3[[#This Row],[Precio]]*2%),IF(Tabla3[[#This Row],[Precio]]&gt;=50,Tabla3[[#This Row],[Precio]]-(Tabla3[[#This Row],[Precio]]*0.5%),Tabla3[[#This Row],[Precio]])))</f>
        <v>576.24</v>
      </c>
      <c r="I555" s="21" t="str">
        <f>HYPERLINK(CONCATENATE("http://www.mercadopublico.cl/TiendaFicha/Ficha?idProducto=",Tabla3[[#This Row],[ID]]))</f>
        <v>http://www.mercadopublico.cl/TiendaFicha/Ficha?idProducto=1367271</v>
      </c>
      <c r="J555" s="22" t="str">
        <f>HYPERLINK(Tabla3[[#This Row],[Link1]],"Link")</f>
        <v>Link</v>
      </c>
    </row>
    <row r="556" spans="1:10" ht="48" customHeight="1" x14ac:dyDescent="0.25">
      <c r="A556" s="18">
        <v>1012320</v>
      </c>
      <c r="B556" s="18" t="s">
        <v>200</v>
      </c>
      <c r="C556" s="18" t="s">
        <v>108</v>
      </c>
      <c r="D556" s="18" t="s">
        <v>1813</v>
      </c>
      <c r="E556" s="19" t="s">
        <v>1814</v>
      </c>
      <c r="F556" s="20" t="s">
        <v>2034</v>
      </c>
      <c r="G556" s="20">
        <v>311</v>
      </c>
      <c r="H556" s="20">
        <f>IF(Tabla3[[#This Row],[Precio]]&gt;=1001,Tabla3[[#This Row],[Precio]]-(Tabla3[[#This Row],[Precio]]*2.5%),IF(Tabla3[[#This Row],[Precio]]&gt;=251,Tabla3[[#This Row],[Precio]]-(Tabla3[[#This Row],[Precio]]*2%),IF(Tabla3[[#This Row],[Precio]]&gt;=50,Tabla3[[#This Row],[Precio]]-(Tabla3[[#This Row],[Precio]]*0.5%),Tabla3[[#This Row],[Precio]])))</f>
        <v>304.77999999999997</v>
      </c>
      <c r="I556" s="21" t="str">
        <f>HYPERLINK(CONCATENATE("http://www.mercadopublico.cl/TiendaFicha/Ficha?idProducto=",Tabla3[[#This Row],[ID]]))</f>
        <v>http://www.mercadopublico.cl/TiendaFicha/Ficha?idProducto=1012320</v>
      </c>
      <c r="J556" s="22" t="str">
        <f>HYPERLINK(Tabla3[[#This Row],[Link1]],"Link")</f>
        <v>Link</v>
      </c>
    </row>
    <row r="557" spans="1:10" ht="48" customHeight="1" x14ac:dyDescent="0.25">
      <c r="A557" s="18">
        <v>1012321</v>
      </c>
      <c r="B557" s="18" t="s">
        <v>200</v>
      </c>
      <c r="C557" s="18" t="s">
        <v>108</v>
      </c>
      <c r="D557" s="18" t="s">
        <v>836</v>
      </c>
      <c r="E557" s="19" t="s">
        <v>1386</v>
      </c>
      <c r="F557" s="20" t="s">
        <v>837</v>
      </c>
      <c r="G557" s="20">
        <v>166.6</v>
      </c>
      <c r="H557" s="20">
        <f>IF(Tabla3[[#This Row],[Precio]]&gt;=1001,Tabla3[[#This Row],[Precio]]-(Tabla3[[#This Row],[Precio]]*2.5%),IF(Tabla3[[#This Row],[Precio]]&gt;=251,Tabla3[[#This Row],[Precio]]-(Tabla3[[#This Row],[Precio]]*2%),IF(Tabla3[[#This Row],[Precio]]&gt;=50,Tabla3[[#This Row],[Precio]]-(Tabla3[[#This Row],[Precio]]*0.5%),Tabla3[[#This Row],[Precio]])))</f>
        <v>165.767</v>
      </c>
      <c r="I557" s="21" t="str">
        <f>HYPERLINK(CONCATENATE("http://www.mercadopublico.cl/TiendaFicha/Ficha?idProducto=",Tabla3[[#This Row],[ID]]))</f>
        <v>http://www.mercadopublico.cl/TiendaFicha/Ficha?idProducto=1012321</v>
      </c>
      <c r="J557" s="22" t="str">
        <f>HYPERLINK(Tabla3[[#This Row],[Link1]],"Link")</f>
        <v>Link</v>
      </c>
    </row>
    <row r="558" spans="1:10" ht="48" customHeight="1" x14ac:dyDescent="0.25">
      <c r="A558" s="18">
        <v>1012322</v>
      </c>
      <c r="B558" s="18" t="s">
        <v>200</v>
      </c>
      <c r="C558" s="18" t="s">
        <v>108</v>
      </c>
      <c r="D558" s="18" t="s">
        <v>838</v>
      </c>
      <c r="E558" s="19" t="s">
        <v>1387</v>
      </c>
      <c r="F558" s="20" t="s">
        <v>839</v>
      </c>
      <c r="G558" s="20">
        <v>206.94</v>
      </c>
      <c r="H558" s="20">
        <f>IF(Tabla3[[#This Row],[Precio]]&gt;=1001,Tabla3[[#This Row],[Precio]]-(Tabla3[[#This Row],[Precio]]*2.5%),IF(Tabla3[[#This Row],[Precio]]&gt;=251,Tabla3[[#This Row],[Precio]]-(Tabla3[[#This Row],[Precio]]*2%),IF(Tabla3[[#This Row],[Precio]]&gt;=50,Tabla3[[#This Row],[Precio]]-(Tabla3[[#This Row],[Precio]]*0.5%),Tabla3[[#This Row],[Precio]])))</f>
        <v>205.90530000000001</v>
      </c>
      <c r="I558" s="21" t="str">
        <f>HYPERLINK(CONCATENATE("http://www.mercadopublico.cl/TiendaFicha/Ficha?idProducto=",Tabla3[[#This Row],[ID]]))</f>
        <v>http://www.mercadopublico.cl/TiendaFicha/Ficha?idProducto=1012322</v>
      </c>
      <c r="J558" s="22" t="str">
        <f>HYPERLINK(Tabla3[[#This Row],[Link1]],"Link")</f>
        <v>Link</v>
      </c>
    </row>
    <row r="559" spans="1:10" ht="48" customHeight="1" x14ac:dyDescent="0.25">
      <c r="A559" s="18">
        <v>1012324</v>
      </c>
      <c r="B559" s="18" t="s">
        <v>200</v>
      </c>
      <c r="C559" s="18" t="s">
        <v>108</v>
      </c>
      <c r="D559" s="18" t="s">
        <v>840</v>
      </c>
      <c r="E559" s="19" t="s">
        <v>1388</v>
      </c>
      <c r="F559" s="20" t="s">
        <v>841</v>
      </c>
      <c r="G559" s="20">
        <v>225.88</v>
      </c>
      <c r="H559" s="20">
        <f>IF(Tabla3[[#This Row],[Precio]]&gt;=1001,Tabla3[[#This Row],[Precio]]-(Tabla3[[#This Row],[Precio]]*2.5%),IF(Tabla3[[#This Row],[Precio]]&gt;=251,Tabla3[[#This Row],[Precio]]-(Tabla3[[#This Row],[Precio]]*2%),IF(Tabla3[[#This Row],[Precio]]&gt;=50,Tabla3[[#This Row],[Precio]]-(Tabla3[[#This Row],[Precio]]*0.5%),Tabla3[[#This Row],[Precio]])))</f>
        <v>224.75059999999999</v>
      </c>
      <c r="I559" s="21" t="str">
        <f>HYPERLINK(CONCATENATE("http://www.mercadopublico.cl/TiendaFicha/Ficha?idProducto=",Tabla3[[#This Row],[ID]]))</f>
        <v>http://www.mercadopublico.cl/TiendaFicha/Ficha?idProducto=1012324</v>
      </c>
      <c r="J559" s="22" t="str">
        <f>HYPERLINK(Tabla3[[#This Row],[Link1]],"Link")</f>
        <v>Link</v>
      </c>
    </row>
    <row r="560" spans="1:10" ht="48" customHeight="1" x14ac:dyDescent="0.25">
      <c r="A560" s="18">
        <v>1012329</v>
      </c>
      <c r="B560" s="18" t="s">
        <v>200</v>
      </c>
      <c r="C560" s="18" t="s">
        <v>108</v>
      </c>
      <c r="D560" s="18" t="s">
        <v>844</v>
      </c>
      <c r="E560" s="19" t="s">
        <v>1389</v>
      </c>
      <c r="F560" s="20" t="s">
        <v>845</v>
      </c>
      <c r="G560" s="20">
        <v>100.82</v>
      </c>
      <c r="H560" s="20">
        <f>IF(Tabla3[[#This Row],[Precio]]&gt;=1001,Tabla3[[#This Row],[Precio]]-(Tabla3[[#This Row],[Precio]]*2.5%),IF(Tabla3[[#This Row],[Precio]]&gt;=251,Tabla3[[#This Row],[Precio]]-(Tabla3[[#This Row],[Precio]]*2%),IF(Tabla3[[#This Row],[Precio]]&gt;=50,Tabla3[[#This Row],[Precio]]-(Tabla3[[#This Row],[Precio]]*0.5%),Tabla3[[#This Row],[Precio]])))</f>
        <v>100.3159</v>
      </c>
      <c r="I560" s="21" t="str">
        <f>HYPERLINK(CONCATENATE("http://www.mercadopublico.cl/TiendaFicha/Ficha?idProducto=",Tabla3[[#This Row],[ID]]))</f>
        <v>http://www.mercadopublico.cl/TiendaFicha/Ficha?idProducto=1012329</v>
      </c>
      <c r="J560" s="22" t="str">
        <f>HYPERLINK(Tabla3[[#This Row],[Link1]],"Link")</f>
        <v>Link</v>
      </c>
    </row>
    <row r="561" spans="1:10" ht="48" customHeight="1" x14ac:dyDescent="0.25">
      <c r="A561" s="18">
        <v>1012332</v>
      </c>
      <c r="B561" s="18" t="s">
        <v>200</v>
      </c>
      <c r="C561" s="18" t="s">
        <v>108</v>
      </c>
      <c r="D561" s="18" t="s">
        <v>846</v>
      </c>
      <c r="E561" s="19" t="s">
        <v>1390</v>
      </c>
      <c r="F561" s="20" t="s">
        <v>847</v>
      </c>
      <c r="G561" s="20">
        <v>103.52</v>
      </c>
      <c r="H561" s="20">
        <f>IF(Tabla3[[#This Row],[Precio]]&gt;=1001,Tabla3[[#This Row],[Precio]]-(Tabla3[[#This Row],[Precio]]*2.5%),IF(Tabla3[[#This Row],[Precio]]&gt;=251,Tabla3[[#This Row],[Precio]]-(Tabla3[[#This Row],[Precio]]*2%),IF(Tabla3[[#This Row],[Precio]]&gt;=50,Tabla3[[#This Row],[Precio]]-(Tabla3[[#This Row],[Precio]]*0.5%),Tabla3[[#This Row],[Precio]])))</f>
        <v>103.00239999999999</v>
      </c>
      <c r="I561" s="21" t="str">
        <f>HYPERLINK(CONCATENATE("http://www.mercadopublico.cl/TiendaFicha/Ficha?idProducto=",Tabla3[[#This Row],[ID]]))</f>
        <v>http://www.mercadopublico.cl/TiendaFicha/Ficha?idProducto=1012332</v>
      </c>
      <c r="J561" s="22" t="str">
        <f>HYPERLINK(Tabla3[[#This Row],[Link1]],"Link")</f>
        <v>Link</v>
      </c>
    </row>
    <row r="562" spans="1:10" ht="48" customHeight="1" x14ac:dyDescent="0.25">
      <c r="A562" s="18">
        <v>1012338</v>
      </c>
      <c r="B562" s="18" t="s">
        <v>200</v>
      </c>
      <c r="C562" s="18" t="s">
        <v>108</v>
      </c>
      <c r="D562" s="18" t="s">
        <v>1815</v>
      </c>
      <c r="E562" s="19" t="s">
        <v>1816</v>
      </c>
      <c r="F562" s="20" t="s">
        <v>2035</v>
      </c>
      <c r="G562" s="20">
        <v>166</v>
      </c>
      <c r="H562" s="20">
        <f>IF(Tabla3[[#This Row],[Precio]]&gt;=1001,Tabla3[[#This Row],[Precio]]-(Tabla3[[#This Row],[Precio]]*2.5%),IF(Tabla3[[#This Row],[Precio]]&gt;=251,Tabla3[[#This Row],[Precio]]-(Tabla3[[#This Row],[Precio]]*2%),IF(Tabla3[[#This Row],[Precio]]&gt;=50,Tabla3[[#This Row],[Precio]]-(Tabla3[[#This Row],[Precio]]*0.5%),Tabla3[[#This Row],[Precio]])))</f>
        <v>165.17</v>
      </c>
      <c r="I562" s="21" t="str">
        <f>HYPERLINK(CONCATENATE("http://www.mercadopublico.cl/TiendaFicha/Ficha?idProducto=",Tabla3[[#This Row],[ID]]))</f>
        <v>http://www.mercadopublico.cl/TiendaFicha/Ficha?idProducto=1012338</v>
      </c>
      <c r="J562" s="22" t="str">
        <f>HYPERLINK(Tabla3[[#This Row],[Link1]],"Link")</f>
        <v>Link</v>
      </c>
    </row>
    <row r="563" spans="1:10" ht="48" customHeight="1" x14ac:dyDescent="0.25">
      <c r="A563" s="18">
        <v>1012340</v>
      </c>
      <c r="B563" s="18" t="s">
        <v>200</v>
      </c>
      <c r="C563" s="18" t="s">
        <v>108</v>
      </c>
      <c r="D563" s="18" t="s">
        <v>1817</v>
      </c>
      <c r="E563" s="19" t="s">
        <v>1818</v>
      </c>
      <c r="F563" s="20" t="s">
        <v>2036</v>
      </c>
      <c r="G563" s="20">
        <v>166</v>
      </c>
      <c r="H563" s="20">
        <f>IF(Tabla3[[#This Row],[Precio]]&gt;=1001,Tabla3[[#This Row],[Precio]]-(Tabla3[[#This Row],[Precio]]*2.5%),IF(Tabla3[[#This Row],[Precio]]&gt;=251,Tabla3[[#This Row],[Precio]]-(Tabla3[[#This Row],[Precio]]*2%),IF(Tabla3[[#This Row],[Precio]]&gt;=50,Tabla3[[#This Row],[Precio]]-(Tabla3[[#This Row],[Precio]]*0.5%),Tabla3[[#This Row],[Precio]])))</f>
        <v>165.17</v>
      </c>
      <c r="I563" s="21" t="str">
        <f>HYPERLINK(CONCATENATE("http://www.mercadopublico.cl/TiendaFicha/Ficha?idProducto=",Tabla3[[#This Row],[ID]]))</f>
        <v>http://www.mercadopublico.cl/TiendaFicha/Ficha?idProducto=1012340</v>
      </c>
      <c r="J563" s="22" t="str">
        <f>HYPERLINK(Tabla3[[#This Row],[Link1]],"Link")</f>
        <v>Link</v>
      </c>
    </row>
    <row r="564" spans="1:10" ht="48" customHeight="1" x14ac:dyDescent="0.25">
      <c r="A564" s="18">
        <v>1012352</v>
      </c>
      <c r="B564" s="18" t="s">
        <v>200</v>
      </c>
      <c r="C564" s="18" t="s">
        <v>108</v>
      </c>
      <c r="D564" s="18" t="s">
        <v>852</v>
      </c>
      <c r="E564" s="19" t="s">
        <v>1391</v>
      </c>
      <c r="F564" s="20" t="s">
        <v>853</v>
      </c>
      <c r="G564" s="20">
        <v>318</v>
      </c>
      <c r="H564" s="20">
        <f>IF(Tabla3[[#This Row],[Precio]]&gt;=1001,Tabla3[[#This Row],[Precio]]-(Tabla3[[#This Row],[Precio]]*2.5%),IF(Tabla3[[#This Row],[Precio]]&gt;=251,Tabla3[[#This Row],[Precio]]-(Tabla3[[#This Row],[Precio]]*2%),IF(Tabla3[[#This Row],[Precio]]&gt;=50,Tabla3[[#This Row],[Precio]]-(Tabla3[[#This Row],[Precio]]*0.5%),Tabla3[[#This Row],[Precio]])))</f>
        <v>311.64</v>
      </c>
      <c r="I564" s="21" t="str">
        <f>HYPERLINK(CONCATENATE("http://www.mercadopublico.cl/TiendaFicha/Ficha?idProducto=",Tabla3[[#This Row],[ID]]))</f>
        <v>http://www.mercadopublico.cl/TiendaFicha/Ficha?idProducto=1012352</v>
      </c>
      <c r="J564" s="22" t="str">
        <f>HYPERLINK(Tabla3[[#This Row],[Link1]],"Link")</f>
        <v>Link</v>
      </c>
    </row>
    <row r="565" spans="1:10" ht="48" customHeight="1" x14ac:dyDescent="0.25">
      <c r="A565" s="18">
        <v>1012353</v>
      </c>
      <c r="B565" s="18" t="s">
        <v>200</v>
      </c>
      <c r="C565" s="18" t="s">
        <v>108</v>
      </c>
      <c r="D565" s="18" t="s">
        <v>854</v>
      </c>
      <c r="E565" s="19" t="s">
        <v>1392</v>
      </c>
      <c r="F565" s="20" t="s">
        <v>855</v>
      </c>
      <c r="G565" s="20">
        <v>351.55</v>
      </c>
      <c r="H565" s="20">
        <f>IF(Tabla3[[#This Row],[Precio]]&gt;=1001,Tabla3[[#This Row],[Precio]]-(Tabla3[[#This Row],[Precio]]*2.5%),IF(Tabla3[[#This Row],[Precio]]&gt;=251,Tabla3[[#This Row],[Precio]]-(Tabla3[[#This Row],[Precio]]*2%),IF(Tabla3[[#This Row],[Precio]]&gt;=50,Tabla3[[#This Row],[Precio]]-(Tabla3[[#This Row],[Precio]]*0.5%),Tabla3[[#This Row],[Precio]])))</f>
        <v>344.51900000000001</v>
      </c>
      <c r="I565" s="21" t="str">
        <f>HYPERLINK(CONCATENATE("http://www.mercadopublico.cl/TiendaFicha/Ficha?idProducto=",Tabla3[[#This Row],[ID]]))</f>
        <v>http://www.mercadopublico.cl/TiendaFicha/Ficha?idProducto=1012353</v>
      </c>
      <c r="J565" s="22" t="str">
        <f>HYPERLINK(Tabla3[[#This Row],[Link1]],"Link")</f>
        <v>Link</v>
      </c>
    </row>
    <row r="566" spans="1:10" ht="48" customHeight="1" x14ac:dyDescent="0.25">
      <c r="A566" s="18">
        <v>1012356</v>
      </c>
      <c r="B566" s="18" t="s">
        <v>200</v>
      </c>
      <c r="C566" s="18" t="s">
        <v>108</v>
      </c>
      <c r="D566" s="18" t="s">
        <v>856</v>
      </c>
      <c r="E566" s="19" t="s">
        <v>1393</v>
      </c>
      <c r="F566" s="20" t="s">
        <v>857</v>
      </c>
      <c r="G566" s="20">
        <v>294</v>
      </c>
      <c r="H566" s="20">
        <f>IF(Tabla3[[#This Row],[Precio]]&gt;=1001,Tabla3[[#This Row],[Precio]]-(Tabla3[[#This Row],[Precio]]*2.5%),IF(Tabla3[[#This Row],[Precio]]&gt;=251,Tabla3[[#This Row],[Precio]]-(Tabla3[[#This Row],[Precio]]*2%),IF(Tabla3[[#This Row],[Precio]]&gt;=50,Tabla3[[#This Row],[Precio]]-(Tabla3[[#This Row],[Precio]]*0.5%),Tabla3[[#This Row],[Precio]])))</f>
        <v>288.12</v>
      </c>
      <c r="I566" s="21" t="str">
        <f>HYPERLINK(CONCATENATE("http://www.mercadopublico.cl/TiendaFicha/Ficha?idProducto=",Tabla3[[#This Row],[ID]]))</f>
        <v>http://www.mercadopublico.cl/TiendaFicha/Ficha?idProducto=1012356</v>
      </c>
      <c r="J566" s="22" t="str">
        <f>HYPERLINK(Tabla3[[#This Row],[Link1]],"Link")</f>
        <v>Link</v>
      </c>
    </row>
    <row r="567" spans="1:10" ht="48" customHeight="1" x14ac:dyDescent="0.25">
      <c r="A567" s="18">
        <v>1012365</v>
      </c>
      <c r="B567" s="18" t="s">
        <v>200</v>
      </c>
      <c r="C567" s="18" t="s">
        <v>108</v>
      </c>
      <c r="D567" s="18" t="s">
        <v>858</v>
      </c>
      <c r="E567" s="19" t="s">
        <v>1394</v>
      </c>
      <c r="F567" s="20" t="s">
        <v>859</v>
      </c>
      <c r="G567" s="20">
        <v>323.52</v>
      </c>
      <c r="H567" s="20">
        <f>IF(Tabla3[[#This Row],[Precio]]&gt;=1001,Tabla3[[#This Row],[Precio]]-(Tabla3[[#This Row],[Precio]]*2.5%),IF(Tabla3[[#This Row],[Precio]]&gt;=251,Tabla3[[#This Row],[Precio]]-(Tabla3[[#This Row],[Precio]]*2%),IF(Tabla3[[#This Row],[Precio]]&gt;=50,Tabla3[[#This Row],[Precio]]-(Tabla3[[#This Row],[Precio]]*0.5%),Tabla3[[#This Row],[Precio]])))</f>
        <v>317.0496</v>
      </c>
      <c r="I567" s="21" t="str">
        <f>HYPERLINK(CONCATENATE("http://www.mercadopublico.cl/TiendaFicha/Ficha?idProducto=",Tabla3[[#This Row],[ID]]))</f>
        <v>http://www.mercadopublico.cl/TiendaFicha/Ficha?idProducto=1012365</v>
      </c>
      <c r="J567" s="22" t="str">
        <f>HYPERLINK(Tabla3[[#This Row],[Link1]],"Link")</f>
        <v>Link</v>
      </c>
    </row>
    <row r="568" spans="1:10" ht="48" customHeight="1" x14ac:dyDescent="0.25">
      <c r="A568" s="18">
        <v>1012366</v>
      </c>
      <c r="B568" s="18" t="s">
        <v>200</v>
      </c>
      <c r="C568" s="18" t="s">
        <v>108</v>
      </c>
      <c r="D568" s="18" t="s">
        <v>860</v>
      </c>
      <c r="E568" s="19" t="s">
        <v>1395</v>
      </c>
      <c r="F568" s="20" t="s">
        <v>861</v>
      </c>
      <c r="G568" s="20">
        <v>138.82</v>
      </c>
      <c r="H568" s="20">
        <f>IF(Tabla3[[#This Row],[Precio]]&gt;=1001,Tabla3[[#This Row],[Precio]]-(Tabla3[[#This Row],[Precio]]*2.5%),IF(Tabla3[[#This Row],[Precio]]&gt;=251,Tabla3[[#This Row],[Precio]]-(Tabla3[[#This Row],[Precio]]*2%),IF(Tabla3[[#This Row],[Precio]]&gt;=50,Tabla3[[#This Row],[Precio]]-(Tabla3[[#This Row],[Precio]]*0.5%),Tabla3[[#This Row],[Precio]])))</f>
        <v>138.1259</v>
      </c>
      <c r="I568" s="21" t="str">
        <f>HYPERLINK(CONCATENATE("http://www.mercadopublico.cl/TiendaFicha/Ficha?idProducto=",Tabla3[[#This Row],[ID]]))</f>
        <v>http://www.mercadopublico.cl/TiendaFicha/Ficha?idProducto=1012366</v>
      </c>
      <c r="J568" s="22" t="str">
        <f>HYPERLINK(Tabla3[[#This Row],[Link1]],"Link")</f>
        <v>Link</v>
      </c>
    </row>
    <row r="569" spans="1:10" ht="48" customHeight="1" x14ac:dyDescent="0.25">
      <c r="A569" s="18">
        <v>1012367</v>
      </c>
      <c r="B569" s="18" t="s">
        <v>200</v>
      </c>
      <c r="C569" s="18" t="s">
        <v>108</v>
      </c>
      <c r="D569" s="18" t="s">
        <v>862</v>
      </c>
      <c r="E569" s="19" t="s">
        <v>1396</v>
      </c>
      <c r="F569" s="20" t="s">
        <v>863</v>
      </c>
      <c r="G569" s="20">
        <v>395.29</v>
      </c>
      <c r="H569" s="20">
        <f>IF(Tabla3[[#This Row],[Precio]]&gt;=1001,Tabla3[[#This Row],[Precio]]-(Tabla3[[#This Row],[Precio]]*2.5%),IF(Tabla3[[#This Row],[Precio]]&gt;=251,Tabla3[[#This Row],[Precio]]-(Tabla3[[#This Row],[Precio]]*2%),IF(Tabla3[[#This Row],[Precio]]&gt;=50,Tabla3[[#This Row],[Precio]]-(Tabla3[[#This Row],[Precio]]*0.5%),Tabla3[[#This Row],[Precio]])))</f>
        <v>387.38420000000002</v>
      </c>
      <c r="I569" s="21" t="str">
        <f>HYPERLINK(CONCATENATE("http://www.mercadopublico.cl/TiendaFicha/Ficha?idProducto=",Tabla3[[#This Row],[ID]]))</f>
        <v>http://www.mercadopublico.cl/TiendaFicha/Ficha?idProducto=1012367</v>
      </c>
      <c r="J569" s="22" t="str">
        <f>HYPERLINK(Tabla3[[#This Row],[Link1]],"Link")</f>
        <v>Link</v>
      </c>
    </row>
    <row r="570" spans="1:10" ht="48" customHeight="1" x14ac:dyDescent="0.25">
      <c r="A570" s="18">
        <v>1012374</v>
      </c>
      <c r="B570" s="18" t="s">
        <v>200</v>
      </c>
      <c r="C570" s="18" t="s">
        <v>108</v>
      </c>
      <c r="D570" s="18" t="s">
        <v>864</v>
      </c>
      <c r="E570" s="19" t="s">
        <v>1397</v>
      </c>
      <c r="F570" s="20" t="s">
        <v>865</v>
      </c>
      <c r="G570" s="20">
        <v>149.29</v>
      </c>
      <c r="H570" s="20">
        <f>IF(Tabla3[[#This Row],[Precio]]&gt;=1001,Tabla3[[#This Row],[Precio]]-(Tabla3[[#This Row],[Precio]]*2.5%),IF(Tabla3[[#This Row],[Precio]]&gt;=251,Tabla3[[#This Row],[Precio]]-(Tabla3[[#This Row],[Precio]]*2%),IF(Tabla3[[#This Row],[Precio]]&gt;=50,Tabla3[[#This Row],[Precio]]-(Tabla3[[#This Row],[Precio]]*0.5%),Tabla3[[#This Row],[Precio]])))</f>
        <v>148.54354999999998</v>
      </c>
      <c r="I570" s="21" t="str">
        <f>HYPERLINK(CONCATENATE("http://www.mercadopublico.cl/TiendaFicha/Ficha?idProducto=",Tabla3[[#This Row],[ID]]))</f>
        <v>http://www.mercadopublico.cl/TiendaFicha/Ficha?idProducto=1012374</v>
      </c>
      <c r="J570" s="22" t="str">
        <f>HYPERLINK(Tabla3[[#This Row],[Link1]],"Link")</f>
        <v>Link</v>
      </c>
    </row>
    <row r="571" spans="1:10" ht="48" customHeight="1" x14ac:dyDescent="0.25">
      <c r="A571" s="18">
        <v>1012380</v>
      </c>
      <c r="B571" s="18" t="s">
        <v>200</v>
      </c>
      <c r="C571" s="18" t="s">
        <v>108</v>
      </c>
      <c r="D571" s="18" t="s">
        <v>866</v>
      </c>
      <c r="E571" s="19" t="s">
        <v>1398</v>
      </c>
      <c r="F571" s="20" t="s">
        <v>867</v>
      </c>
      <c r="G571" s="20">
        <v>391.76</v>
      </c>
      <c r="H571" s="20">
        <f>IF(Tabla3[[#This Row],[Precio]]&gt;=1001,Tabla3[[#This Row],[Precio]]-(Tabla3[[#This Row],[Precio]]*2.5%),IF(Tabla3[[#This Row],[Precio]]&gt;=251,Tabla3[[#This Row],[Precio]]-(Tabla3[[#This Row],[Precio]]*2%),IF(Tabla3[[#This Row],[Precio]]&gt;=50,Tabla3[[#This Row],[Precio]]-(Tabla3[[#This Row],[Precio]]*0.5%),Tabla3[[#This Row],[Precio]])))</f>
        <v>383.9248</v>
      </c>
      <c r="I571" s="21" t="str">
        <f>HYPERLINK(CONCATENATE("http://www.mercadopublico.cl/TiendaFicha/Ficha?idProducto=",Tabla3[[#This Row],[ID]]))</f>
        <v>http://www.mercadopublico.cl/TiendaFicha/Ficha?idProducto=1012380</v>
      </c>
      <c r="J571" s="22" t="str">
        <f>HYPERLINK(Tabla3[[#This Row],[Link1]],"Link")</f>
        <v>Link</v>
      </c>
    </row>
    <row r="572" spans="1:10" ht="48" customHeight="1" x14ac:dyDescent="0.25">
      <c r="A572" s="18">
        <v>1012381</v>
      </c>
      <c r="B572" s="18" t="s">
        <v>200</v>
      </c>
      <c r="C572" s="18" t="s">
        <v>108</v>
      </c>
      <c r="D572" s="18" t="s">
        <v>868</v>
      </c>
      <c r="E572" s="19" t="s">
        <v>1399</v>
      </c>
      <c r="F572" s="20" t="s">
        <v>869</v>
      </c>
      <c r="G572" s="20">
        <v>240</v>
      </c>
      <c r="H572" s="20">
        <f>IF(Tabla3[[#This Row],[Precio]]&gt;=1001,Tabla3[[#This Row],[Precio]]-(Tabla3[[#This Row],[Precio]]*2.5%),IF(Tabla3[[#This Row],[Precio]]&gt;=251,Tabla3[[#This Row],[Precio]]-(Tabla3[[#This Row],[Precio]]*2%),IF(Tabla3[[#This Row],[Precio]]&gt;=50,Tabla3[[#This Row],[Precio]]-(Tabla3[[#This Row],[Precio]]*0.5%),Tabla3[[#This Row],[Precio]])))</f>
        <v>238.8</v>
      </c>
      <c r="I572" s="21" t="str">
        <f>HYPERLINK(CONCATENATE("http://www.mercadopublico.cl/TiendaFicha/Ficha?idProducto=",Tabla3[[#This Row],[ID]]))</f>
        <v>http://www.mercadopublico.cl/TiendaFicha/Ficha?idProducto=1012381</v>
      </c>
      <c r="J572" s="22" t="str">
        <f>HYPERLINK(Tabla3[[#This Row],[Link1]],"Link")</f>
        <v>Link</v>
      </c>
    </row>
    <row r="573" spans="1:10" ht="48" customHeight="1" x14ac:dyDescent="0.25">
      <c r="A573" s="18">
        <v>1012382</v>
      </c>
      <c r="B573" s="18" t="s">
        <v>200</v>
      </c>
      <c r="C573" s="18" t="s">
        <v>108</v>
      </c>
      <c r="D573" s="18" t="s">
        <v>870</v>
      </c>
      <c r="E573" s="19" t="s">
        <v>1400</v>
      </c>
      <c r="F573" s="20" t="s">
        <v>871</v>
      </c>
      <c r="G573" s="20">
        <v>207.64</v>
      </c>
      <c r="H573" s="20">
        <f>IF(Tabla3[[#This Row],[Precio]]&gt;=1001,Tabla3[[#This Row],[Precio]]-(Tabla3[[#This Row],[Precio]]*2.5%),IF(Tabla3[[#This Row],[Precio]]&gt;=251,Tabla3[[#This Row],[Precio]]-(Tabla3[[#This Row],[Precio]]*2%),IF(Tabla3[[#This Row],[Precio]]&gt;=50,Tabla3[[#This Row],[Precio]]-(Tabla3[[#This Row],[Precio]]*0.5%),Tabla3[[#This Row],[Precio]])))</f>
        <v>206.6018</v>
      </c>
      <c r="I573" s="21" t="str">
        <f>HYPERLINK(CONCATENATE("http://www.mercadopublico.cl/TiendaFicha/Ficha?idProducto=",Tabla3[[#This Row],[ID]]))</f>
        <v>http://www.mercadopublico.cl/TiendaFicha/Ficha?idProducto=1012382</v>
      </c>
      <c r="J573" s="22" t="str">
        <f>HYPERLINK(Tabla3[[#This Row],[Link1]],"Link")</f>
        <v>Link</v>
      </c>
    </row>
    <row r="574" spans="1:10" ht="48" customHeight="1" x14ac:dyDescent="0.25">
      <c r="A574" s="18">
        <v>1012383</v>
      </c>
      <c r="B574" s="18" t="s">
        <v>200</v>
      </c>
      <c r="C574" s="18" t="s">
        <v>108</v>
      </c>
      <c r="D574" s="18" t="s">
        <v>872</v>
      </c>
      <c r="E574" s="19" t="s">
        <v>1401</v>
      </c>
      <c r="F574" s="20" t="s">
        <v>873</v>
      </c>
      <c r="G574" s="20">
        <v>39.979999999999997</v>
      </c>
      <c r="H574" s="20">
        <f>IF(Tabla3[[#This Row],[Precio]]&gt;=1001,Tabla3[[#This Row],[Precio]]-(Tabla3[[#This Row],[Precio]]*2.5%),IF(Tabla3[[#This Row],[Precio]]&gt;=251,Tabla3[[#This Row],[Precio]]-(Tabla3[[#This Row],[Precio]]*2%),IF(Tabla3[[#This Row],[Precio]]&gt;=50,Tabla3[[#This Row],[Precio]]-(Tabla3[[#This Row],[Precio]]*0.5%),Tabla3[[#This Row],[Precio]])))</f>
        <v>39.979999999999997</v>
      </c>
      <c r="I574" s="21" t="str">
        <f>HYPERLINK(CONCATENATE("http://www.mercadopublico.cl/TiendaFicha/Ficha?idProducto=",Tabla3[[#This Row],[ID]]))</f>
        <v>http://www.mercadopublico.cl/TiendaFicha/Ficha?idProducto=1012383</v>
      </c>
      <c r="J574" s="22" t="str">
        <f>HYPERLINK(Tabla3[[#This Row],[Link1]],"Link")</f>
        <v>Link</v>
      </c>
    </row>
    <row r="575" spans="1:10" ht="48" customHeight="1" x14ac:dyDescent="0.25">
      <c r="A575" s="18">
        <v>1012396</v>
      </c>
      <c r="B575" s="18" t="s">
        <v>200</v>
      </c>
      <c r="C575" s="18" t="s">
        <v>108</v>
      </c>
      <c r="D575" s="18" t="s">
        <v>880</v>
      </c>
      <c r="E575" s="19" t="s">
        <v>1402</v>
      </c>
      <c r="F575" s="20" t="s">
        <v>881</v>
      </c>
      <c r="G575" s="20">
        <v>120</v>
      </c>
      <c r="H575" s="20">
        <f>IF(Tabla3[[#This Row],[Precio]]&gt;=1001,Tabla3[[#This Row],[Precio]]-(Tabla3[[#This Row],[Precio]]*2.5%),IF(Tabla3[[#This Row],[Precio]]&gt;=251,Tabla3[[#This Row],[Precio]]-(Tabla3[[#This Row],[Precio]]*2%),IF(Tabla3[[#This Row],[Precio]]&gt;=50,Tabla3[[#This Row],[Precio]]-(Tabla3[[#This Row],[Precio]]*0.5%),Tabla3[[#This Row],[Precio]])))</f>
        <v>119.4</v>
      </c>
      <c r="I575" s="21" t="str">
        <f>HYPERLINK(CONCATENATE("http://www.mercadopublico.cl/TiendaFicha/Ficha?idProducto=",Tabla3[[#This Row],[ID]]))</f>
        <v>http://www.mercadopublico.cl/TiendaFicha/Ficha?idProducto=1012396</v>
      </c>
      <c r="J575" s="22" t="str">
        <f>HYPERLINK(Tabla3[[#This Row],[Link1]],"Link")</f>
        <v>Link</v>
      </c>
    </row>
    <row r="576" spans="1:10" ht="48" customHeight="1" x14ac:dyDescent="0.25">
      <c r="A576" s="18">
        <v>1012398</v>
      </c>
      <c r="B576" s="18" t="s">
        <v>200</v>
      </c>
      <c r="C576" s="18" t="s">
        <v>108</v>
      </c>
      <c r="D576" s="18" t="s">
        <v>1819</v>
      </c>
      <c r="E576" s="19" t="s">
        <v>1820</v>
      </c>
      <c r="F576" s="20" t="s">
        <v>2037</v>
      </c>
      <c r="G576" s="20">
        <v>179</v>
      </c>
      <c r="H576" s="20">
        <f>IF(Tabla3[[#This Row],[Precio]]&gt;=1001,Tabla3[[#This Row],[Precio]]-(Tabla3[[#This Row],[Precio]]*2.5%),IF(Tabla3[[#This Row],[Precio]]&gt;=251,Tabla3[[#This Row],[Precio]]-(Tabla3[[#This Row],[Precio]]*2%),IF(Tabla3[[#This Row],[Precio]]&gt;=50,Tabla3[[#This Row],[Precio]]-(Tabla3[[#This Row],[Precio]]*0.5%),Tabla3[[#This Row],[Precio]])))</f>
        <v>178.10499999999999</v>
      </c>
      <c r="I576" s="21" t="str">
        <f>HYPERLINK(CONCATENATE("http://www.mercadopublico.cl/TiendaFicha/Ficha?idProducto=",Tabla3[[#This Row],[ID]]))</f>
        <v>http://www.mercadopublico.cl/TiendaFicha/Ficha?idProducto=1012398</v>
      </c>
      <c r="J576" s="22" t="str">
        <f>HYPERLINK(Tabla3[[#This Row],[Link1]],"Link")</f>
        <v>Link</v>
      </c>
    </row>
    <row r="577" spans="1:10" ht="48" customHeight="1" x14ac:dyDescent="0.25">
      <c r="A577" s="18">
        <v>1012400</v>
      </c>
      <c r="B577" s="18" t="s">
        <v>200</v>
      </c>
      <c r="C577" s="18" t="s">
        <v>108</v>
      </c>
      <c r="D577" s="18" t="s">
        <v>1821</v>
      </c>
      <c r="E577" s="19" t="s">
        <v>1822</v>
      </c>
      <c r="F577" s="20" t="s">
        <v>2038</v>
      </c>
      <c r="G577" s="20">
        <v>192</v>
      </c>
      <c r="H577" s="20">
        <f>IF(Tabla3[[#This Row],[Precio]]&gt;=1001,Tabla3[[#This Row],[Precio]]-(Tabla3[[#This Row],[Precio]]*2.5%),IF(Tabla3[[#This Row],[Precio]]&gt;=251,Tabla3[[#This Row],[Precio]]-(Tabla3[[#This Row],[Precio]]*2%),IF(Tabla3[[#This Row],[Precio]]&gt;=50,Tabla3[[#This Row],[Precio]]-(Tabla3[[#This Row],[Precio]]*0.5%),Tabla3[[#This Row],[Precio]])))</f>
        <v>191.04</v>
      </c>
      <c r="I577" s="21" t="str">
        <f>HYPERLINK(CONCATENATE("http://www.mercadopublico.cl/TiendaFicha/Ficha?idProducto=",Tabla3[[#This Row],[ID]]))</f>
        <v>http://www.mercadopublico.cl/TiendaFicha/Ficha?idProducto=1012400</v>
      </c>
      <c r="J577" s="22" t="str">
        <f>HYPERLINK(Tabla3[[#This Row],[Link1]],"Link")</f>
        <v>Link</v>
      </c>
    </row>
    <row r="578" spans="1:10" ht="48" customHeight="1" x14ac:dyDescent="0.25">
      <c r="A578" s="18">
        <v>1012401</v>
      </c>
      <c r="B578" s="18" t="s">
        <v>200</v>
      </c>
      <c r="C578" s="18" t="s">
        <v>108</v>
      </c>
      <c r="D578" s="18" t="s">
        <v>882</v>
      </c>
      <c r="E578" s="19" t="s">
        <v>1403</v>
      </c>
      <c r="F578" s="20" t="s">
        <v>883</v>
      </c>
      <c r="G578" s="20">
        <v>469.41</v>
      </c>
      <c r="H578" s="20">
        <f>IF(Tabla3[[#This Row],[Precio]]&gt;=1001,Tabla3[[#This Row],[Precio]]-(Tabla3[[#This Row],[Precio]]*2.5%),IF(Tabla3[[#This Row],[Precio]]&gt;=251,Tabla3[[#This Row],[Precio]]-(Tabla3[[#This Row],[Precio]]*2%),IF(Tabla3[[#This Row],[Precio]]&gt;=50,Tabla3[[#This Row],[Precio]]-(Tabla3[[#This Row],[Precio]]*0.5%),Tabla3[[#This Row],[Precio]])))</f>
        <v>460.02180000000004</v>
      </c>
      <c r="I578" s="21" t="str">
        <f>HYPERLINK(CONCATENATE("http://www.mercadopublico.cl/TiendaFicha/Ficha?idProducto=",Tabla3[[#This Row],[ID]]))</f>
        <v>http://www.mercadopublico.cl/TiendaFicha/Ficha?idProducto=1012401</v>
      </c>
      <c r="J578" s="22" t="str">
        <f>HYPERLINK(Tabla3[[#This Row],[Link1]],"Link")</f>
        <v>Link</v>
      </c>
    </row>
    <row r="579" spans="1:10" ht="48" customHeight="1" x14ac:dyDescent="0.25">
      <c r="A579" s="18">
        <v>1012402</v>
      </c>
      <c r="B579" s="18" t="s">
        <v>200</v>
      </c>
      <c r="C579" s="18" t="s">
        <v>108</v>
      </c>
      <c r="D579" s="18" t="s">
        <v>884</v>
      </c>
      <c r="E579" s="19" t="s">
        <v>1404</v>
      </c>
      <c r="F579" s="20" t="s">
        <v>885</v>
      </c>
      <c r="G579" s="20">
        <v>469.41</v>
      </c>
      <c r="H579" s="20">
        <f>IF(Tabla3[[#This Row],[Precio]]&gt;=1001,Tabla3[[#This Row],[Precio]]-(Tabla3[[#This Row],[Precio]]*2.5%),IF(Tabla3[[#This Row],[Precio]]&gt;=251,Tabla3[[#This Row],[Precio]]-(Tabla3[[#This Row],[Precio]]*2%),IF(Tabla3[[#This Row],[Precio]]&gt;=50,Tabla3[[#This Row],[Precio]]-(Tabla3[[#This Row],[Precio]]*0.5%),Tabla3[[#This Row],[Precio]])))</f>
        <v>460.02180000000004</v>
      </c>
      <c r="I579" s="21" t="str">
        <f>HYPERLINK(CONCATENATE("http://www.mercadopublico.cl/TiendaFicha/Ficha?idProducto=",Tabla3[[#This Row],[ID]]))</f>
        <v>http://www.mercadopublico.cl/TiendaFicha/Ficha?idProducto=1012402</v>
      </c>
      <c r="J579" s="22" t="str">
        <f>HYPERLINK(Tabla3[[#This Row],[Link1]],"Link")</f>
        <v>Link</v>
      </c>
    </row>
    <row r="580" spans="1:10" ht="48" customHeight="1" x14ac:dyDescent="0.25">
      <c r="A580" s="18">
        <v>1012403</v>
      </c>
      <c r="B580" s="18" t="s">
        <v>200</v>
      </c>
      <c r="C580" s="18" t="s">
        <v>108</v>
      </c>
      <c r="D580" s="18" t="s">
        <v>886</v>
      </c>
      <c r="E580" s="19" t="s">
        <v>1405</v>
      </c>
      <c r="F580" s="20" t="s">
        <v>887</v>
      </c>
      <c r="G580" s="20">
        <v>478.82</v>
      </c>
      <c r="H580" s="20">
        <f>IF(Tabla3[[#This Row],[Precio]]&gt;=1001,Tabla3[[#This Row],[Precio]]-(Tabla3[[#This Row],[Precio]]*2.5%),IF(Tabla3[[#This Row],[Precio]]&gt;=251,Tabla3[[#This Row],[Precio]]-(Tabla3[[#This Row],[Precio]]*2%),IF(Tabla3[[#This Row],[Precio]]&gt;=50,Tabla3[[#This Row],[Precio]]-(Tabla3[[#This Row],[Precio]]*0.5%),Tabla3[[#This Row],[Precio]])))</f>
        <v>469.24360000000001</v>
      </c>
      <c r="I580" s="21" t="str">
        <f>HYPERLINK(CONCATENATE("http://www.mercadopublico.cl/TiendaFicha/Ficha?idProducto=",Tabla3[[#This Row],[ID]]))</f>
        <v>http://www.mercadopublico.cl/TiendaFicha/Ficha?idProducto=1012403</v>
      </c>
      <c r="J580" s="22" t="str">
        <f>HYPERLINK(Tabla3[[#This Row],[Link1]],"Link")</f>
        <v>Link</v>
      </c>
    </row>
    <row r="581" spans="1:10" ht="48" customHeight="1" x14ac:dyDescent="0.25">
      <c r="A581" s="18">
        <v>1012404</v>
      </c>
      <c r="B581" s="18" t="s">
        <v>200</v>
      </c>
      <c r="C581" s="18" t="s">
        <v>108</v>
      </c>
      <c r="D581" s="18" t="s">
        <v>888</v>
      </c>
      <c r="E581" s="19" t="s">
        <v>1406</v>
      </c>
      <c r="F581" s="20" t="s">
        <v>889</v>
      </c>
      <c r="G581" s="20">
        <v>398.82</v>
      </c>
      <c r="H581" s="20">
        <f>IF(Tabla3[[#This Row],[Precio]]&gt;=1001,Tabla3[[#This Row],[Precio]]-(Tabla3[[#This Row],[Precio]]*2.5%),IF(Tabla3[[#This Row],[Precio]]&gt;=251,Tabla3[[#This Row],[Precio]]-(Tabla3[[#This Row],[Precio]]*2%),IF(Tabla3[[#This Row],[Precio]]&gt;=50,Tabla3[[#This Row],[Precio]]-(Tabla3[[#This Row],[Precio]]*0.5%),Tabla3[[#This Row],[Precio]])))</f>
        <v>390.84359999999998</v>
      </c>
      <c r="I581" s="21" t="str">
        <f>HYPERLINK(CONCATENATE("http://www.mercadopublico.cl/TiendaFicha/Ficha?idProducto=",Tabla3[[#This Row],[ID]]))</f>
        <v>http://www.mercadopublico.cl/TiendaFicha/Ficha?idProducto=1012404</v>
      </c>
      <c r="J581" s="22" t="str">
        <f>HYPERLINK(Tabla3[[#This Row],[Link1]],"Link")</f>
        <v>Link</v>
      </c>
    </row>
    <row r="582" spans="1:10" ht="48" customHeight="1" x14ac:dyDescent="0.25">
      <c r="A582" s="18">
        <v>1012413</v>
      </c>
      <c r="B582" s="18" t="s">
        <v>200</v>
      </c>
      <c r="C582" s="18" t="s">
        <v>108</v>
      </c>
      <c r="D582" s="18" t="s">
        <v>892</v>
      </c>
      <c r="E582" s="19" t="s">
        <v>1407</v>
      </c>
      <c r="F582" s="20" t="s">
        <v>893</v>
      </c>
      <c r="G582" s="20">
        <v>256.47000000000003</v>
      </c>
      <c r="H582" s="20">
        <f>IF(Tabla3[[#This Row],[Precio]]&gt;=1001,Tabla3[[#This Row],[Precio]]-(Tabla3[[#This Row],[Precio]]*2.5%),IF(Tabla3[[#This Row],[Precio]]&gt;=251,Tabla3[[#This Row],[Precio]]-(Tabla3[[#This Row],[Precio]]*2%),IF(Tabla3[[#This Row],[Precio]]&gt;=50,Tabla3[[#This Row],[Precio]]-(Tabla3[[#This Row],[Precio]]*0.5%),Tabla3[[#This Row],[Precio]])))</f>
        <v>251.34060000000002</v>
      </c>
      <c r="I582" s="21" t="str">
        <f>HYPERLINK(CONCATENATE("http://www.mercadopublico.cl/TiendaFicha/Ficha?idProducto=",Tabla3[[#This Row],[ID]]))</f>
        <v>http://www.mercadopublico.cl/TiendaFicha/Ficha?idProducto=1012413</v>
      </c>
      <c r="J582" s="22" t="str">
        <f>HYPERLINK(Tabla3[[#This Row],[Link1]],"Link")</f>
        <v>Link</v>
      </c>
    </row>
    <row r="583" spans="1:10" ht="48" customHeight="1" x14ac:dyDescent="0.25">
      <c r="A583" s="18">
        <v>1012418</v>
      </c>
      <c r="B583" s="18" t="s">
        <v>200</v>
      </c>
      <c r="C583" s="18" t="s">
        <v>108</v>
      </c>
      <c r="D583" s="18" t="s">
        <v>1823</v>
      </c>
      <c r="E583" s="19" t="s">
        <v>1824</v>
      </c>
      <c r="F583" s="20" t="s">
        <v>2039</v>
      </c>
      <c r="G583" s="20">
        <v>322</v>
      </c>
      <c r="H583" s="20">
        <f>IF(Tabla3[[#This Row],[Precio]]&gt;=1001,Tabla3[[#This Row],[Precio]]-(Tabla3[[#This Row],[Precio]]*2.5%),IF(Tabla3[[#This Row],[Precio]]&gt;=251,Tabla3[[#This Row],[Precio]]-(Tabla3[[#This Row],[Precio]]*2%),IF(Tabla3[[#This Row],[Precio]]&gt;=50,Tabla3[[#This Row],[Precio]]-(Tabla3[[#This Row],[Precio]]*0.5%),Tabla3[[#This Row],[Precio]])))</f>
        <v>315.56</v>
      </c>
      <c r="I583" s="21" t="str">
        <f>HYPERLINK(CONCATENATE("http://www.mercadopublico.cl/TiendaFicha/Ficha?idProducto=",Tabla3[[#This Row],[ID]]))</f>
        <v>http://www.mercadopublico.cl/TiendaFicha/Ficha?idProducto=1012418</v>
      </c>
      <c r="J583" s="22" t="str">
        <f>HYPERLINK(Tabla3[[#This Row],[Link1]],"Link")</f>
        <v>Link</v>
      </c>
    </row>
    <row r="584" spans="1:10" ht="48" customHeight="1" x14ac:dyDescent="0.25">
      <c r="A584" s="18">
        <v>1012419</v>
      </c>
      <c r="B584" s="18" t="s">
        <v>200</v>
      </c>
      <c r="C584" s="18" t="s">
        <v>108</v>
      </c>
      <c r="D584" s="18" t="s">
        <v>1825</v>
      </c>
      <c r="E584" s="19" t="s">
        <v>1408</v>
      </c>
      <c r="F584" s="20" t="s">
        <v>896</v>
      </c>
      <c r="G584" s="20">
        <v>105</v>
      </c>
      <c r="H584" s="20">
        <f>IF(Tabla3[[#This Row],[Precio]]&gt;=1001,Tabla3[[#This Row],[Precio]]-(Tabla3[[#This Row],[Precio]]*2.5%),IF(Tabla3[[#This Row],[Precio]]&gt;=251,Tabla3[[#This Row],[Precio]]-(Tabla3[[#This Row],[Precio]]*2%),IF(Tabla3[[#This Row],[Precio]]&gt;=50,Tabla3[[#This Row],[Precio]]-(Tabla3[[#This Row],[Precio]]*0.5%),Tabla3[[#This Row],[Precio]])))</f>
        <v>104.47499999999999</v>
      </c>
      <c r="I584" s="21" t="str">
        <f>HYPERLINK(CONCATENATE("http://www.mercadopublico.cl/TiendaFicha/Ficha?idProducto=",Tabla3[[#This Row],[ID]]))</f>
        <v>http://www.mercadopublico.cl/TiendaFicha/Ficha?idProducto=1012419</v>
      </c>
      <c r="J584" s="22" t="str">
        <f>HYPERLINK(Tabla3[[#This Row],[Link1]],"Link")</f>
        <v>Link</v>
      </c>
    </row>
    <row r="585" spans="1:10" ht="48" customHeight="1" x14ac:dyDescent="0.25">
      <c r="A585" s="18">
        <v>1012420</v>
      </c>
      <c r="B585" s="18" t="s">
        <v>200</v>
      </c>
      <c r="C585" s="18" t="s">
        <v>108</v>
      </c>
      <c r="D585" s="18" t="s">
        <v>1826</v>
      </c>
      <c r="E585" s="19" t="s">
        <v>1409</v>
      </c>
      <c r="F585" s="20" t="s">
        <v>897</v>
      </c>
      <c r="G585" s="20">
        <v>101</v>
      </c>
      <c r="H585" s="20">
        <f>IF(Tabla3[[#This Row],[Precio]]&gt;=1001,Tabla3[[#This Row],[Precio]]-(Tabla3[[#This Row],[Precio]]*2.5%),IF(Tabla3[[#This Row],[Precio]]&gt;=251,Tabla3[[#This Row],[Precio]]-(Tabla3[[#This Row],[Precio]]*2%),IF(Tabla3[[#This Row],[Precio]]&gt;=50,Tabla3[[#This Row],[Precio]]-(Tabla3[[#This Row],[Precio]]*0.5%),Tabla3[[#This Row],[Precio]])))</f>
        <v>100.495</v>
      </c>
      <c r="I585" s="21" t="str">
        <f>HYPERLINK(CONCATENATE("http://www.mercadopublico.cl/TiendaFicha/Ficha?idProducto=",Tabla3[[#This Row],[ID]]))</f>
        <v>http://www.mercadopublico.cl/TiendaFicha/Ficha?idProducto=1012420</v>
      </c>
      <c r="J585" s="22" t="str">
        <f>HYPERLINK(Tabla3[[#This Row],[Link1]],"Link")</f>
        <v>Link</v>
      </c>
    </row>
    <row r="586" spans="1:10" ht="48" customHeight="1" x14ac:dyDescent="0.25">
      <c r="A586" s="18">
        <v>1012421</v>
      </c>
      <c r="B586" s="18" t="s">
        <v>200</v>
      </c>
      <c r="C586" s="18" t="s">
        <v>108</v>
      </c>
      <c r="D586" s="18" t="s">
        <v>898</v>
      </c>
      <c r="E586" s="19" t="s">
        <v>1410</v>
      </c>
      <c r="F586" s="20" t="s">
        <v>899</v>
      </c>
      <c r="G586" s="20">
        <v>100</v>
      </c>
      <c r="H586" s="20">
        <f>IF(Tabla3[[#This Row],[Precio]]&gt;=1001,Tabla3[[#This Row],[Precio]]-(Tabla3[[#This Row],[Precio]]*2.5%),IF(Tabla3[[#This Row],[Precio]]&gt;=251,Tabla3[[#This Row],[Precio]]-(Tabla3[[#This Row],[Precio]]*2%),IF(Tabla3[[#This Row],[Precio]]&gt;=50,Tabla3[[#This Row],[Precio]]-(Tabla3[[#This Row],[Precio]]*0.5%),Tabla3[[#This Row],[Precio]])))</f>
        <v>99.5</v>
      </c>
      <c r="I586" s="21" t="str">
        <f>HYPERLINK(CONCATENATE("http://www.mercadopublico.cl/TiendaFicha/Ficha?idProducto=",Tabla3[[#This Row],[ID]]))</f>
        <v>http://www.mercadopublico.cl/TiendaFicha/Ficha?idProducto=1012421</v>
      </c>
      <c r="J586" s="22" t="str">
        <f>HYPERLINK(Tabla3[[#This Row],[Link1]],"Link")</f>
        <v>Link</v>
      </c>
    </row>
    <row r="587" spans="1:10" ht="48" customHeight="1" x14ac:dyDescent="0.25">
      <c r="A587" s="18">
        <v>1012422</v>
      </c>
      <c r="B587" s="18" t="s">
        <v>200</v>
      </c>
      <c r="C587" s="18" t="s">
        <v>108</v>
      </c>
      <c r="D587" s="18" t="s">
        <v>1827</v>
      </c>
      <c r="E587" s="19" t="s">
        <v>1411</v>
      </c>
      <c r="F587" s="20" t="s">
        <v>900</v>
      </c>
      <c r="G587" s="20">
        <v>112</v>
      </c>
      <c r="H587" s="20">
        <f>IF(Tabla3[[#This Row],[Precio]]&gt;=1001,Tabla3[[#This Row],[Precio]]-(Tabla3[[#This Row],[Precio]]*2.5%),IF(Tabla3[[#This Row],[Precio]]&gt;=251,Tabla3[[#This Row],[Precio]]-(Tabla3[[#This Row],[Precio]]*2%),IF(Tabla3[[#This Row],[Precio]]&gt;=50,Tabla3[[#This Row],[Precio]]-(Tabla3[[#This Row],[Precio]]*0.5%),Tabla3[[#This Row],[Precio]])))</f>
        <v>111.44</v>
      </c>
      <c r="I587" s="21" t="str">
        <f>HYPERLINK(CONCATENATE("http://www.mercadopublico.cl/TiendaFicha/Ficha?idProducto=",Tabla3[[#This Row],[ID]]))</f>
        <v>http://www.mercadopublico.cl/TiendaFicha/Ficha?idProducto=1012422</v>
      </c>
      <c r="J587" s="22" t="str">
        <f>HYPERLINK(Tabla3[[#This Row],[Link1]],"Link")</f>
        <v>Link</v>
      </c>
    </row>
    <row r="588" spans="1:10" ht="48" customHeight="1" x14ac:dyDescent="0.25">
      <c r="A588" s="18">
        <v>1012423</v>
      </c>
      <c r="B588" s="18" t="s">
        <v>200</v>
      </c>
      <c r="C588" s="18" t="s">
        <v>108</v>
      </c>
      <c r="D588" s="18" t="s">
        <v>901</v>
      </c>
      <c r="E588" s="19" t="s">
        <v>1412</v>
      </c>
      <c r="F588" s="20" t="s">
        <v>902</v>
      </c>
      <c r="G588" s="20">
        <v>81.95</v>
      </c>
      <c r="H588" s="20">
        <f>IF(Tabla3[[#This Row],[Precio]]&gt;=1001,Tabla3[[#This Row],[Precio]]-(Tabla3[[#This Row],[Precio]]*2.5%),IF(Tabla3[[#This Row],[Precio]]&gt;=251,Tabla3[[#This Row],[Precio]]-(Tabla3[[#This Row],[Precio]]*2%),IF(Tabla3[[#This Row],[Precio]]&gt;=50,Tabla3[[#This Row],[Precio]]-(Tabla3[[#This Row],[Precio]]*0.5%),Tabla3[[#This Row],[Precio]])))</f>
        <v>81.54025</v>
      </c>
      <c r="I588" s="21" t="str">
        <f>HYPERLINK(CONCATENATE("http://www.mercadopublico.cl/TiendaFicha/Ficha?idProducto=",Tabla3[[#This Row],[ID]]))</f>
        <v>http://www.mercadopublico.cl/TiendaFicha/Ficha?idProducto=1012423</v>
      </c>
      <c r="J588" s="22" t="str">
        <f>HYPERLINK(Tabla3[[#This Row],[Link1]],"Link")</f>
        <v>Link</v>
      </c>
    </row>
    <row r="589" spans="1:10" ht="48" customHeight="1" x14ac:dyDescent="0.25">
      <c r="A589" s="18">
        <v>1012424</v>
      </c>
      <c r="B589" s="18" t="s">
        <v>200</v>
      </c>
      <c r="C589" s="18" t="s">
        <v>108</v>
      </c>
      <c r="D589" s="18" t="s">
        <v>903</v>
      </c>
      <c r="E589" s="19" t="s">
        <v>1413</v>
      </c>
      <c r="F589" s="20" t="s">
        <v>904</v>
      </c>
      <c r="G589" s="20">
        <v>81.95</v>
      </c>
      <c r="H589" s="20">
        <f>IF(Tabla3[[#This Row],[Precio]]&gt;=1001,Tabla3[[#This Row],[Precio]]-(Tabla3[[#This Row],[Precio]]*2.5%),IF(Tabla3[[#This Row],[Precio]]&gt;=251,Tabla3[[#This Row],[Precio]]-(Tabla3[[#This Row],[Precio]]*2%),IF(Tabla3[[#This Row],[Precio]]&gt;=50,Tabla3[[#This Row],[Precio]]-(Tabla3[[#This Row],[Precio]]*0.5%),Tabla3[[#This Row],[Precio]])))</f>
        <v>81.54025</v>
      </c>
      <c r="I589" s="21" t="str">
        <f>HYPERLINK(CONCATENATE("http://www.mercadopublico.cl/TiendaFicha/Ficha?idProducto=",Tabla3[[#This Row],[ID]]))</f>
        <v>http://www.mercadopublico.cl/TiendaFicha/Ficha?idProducto=1012424</v>
      </c>
      <c r="J589" s="22" t="str">
        <f>HYPERLINK(Tabla3[[#This Row],[Link1]],"Link")</f>
        <v>Link</v>
      </c>
    </row>
    <row r="590" spans="1:10" ht="48" customHeight="1" x14ac:dyDescent="0.25">
      <c r="A590" s="18">
        <v>1012425</v>
      </c>
      <c r="B590" s="18" t="s">
        <v>200</v>
      </c>
      <c r="C590" s="18" t="s">
        <v>108</v>
      </c>
      <c r="D590" s="18" t="s">
        <v>905</v>
      </c>
      <c r="E590" s="19" t="s">
        <v>1414</v>
      </c>
      <c r="F590" s="20" t="s">
        <v>906</v>
      </c>
      <c r="G590" s="20">
        <v>81.95</v>
      </c>
      <c r="H590" s="20">
        <f>IF(Tabla3[[#This Row],[Precio]]&gt;=1001,Tabla3[[#This Row],[Precio]]-(Tabla3[[#This Row],[Precio]]*2.5%),IF(Tabla3[[#This Row],[Precio]]&gt;=251,Tabla3[[#This Row],[Precio]]-(Tabla3[[#This Row],[Precio]]*2%),IF(Tabla3[[#This Row],[Precio]]&gt;=50,Tabla3[[#This Row],[Precio]]-(Tabla3[[#This Row],[Precio]]*0.5%),Tabla3[[#This Row],[Precio]])))</f>
        <v>81.54025</v>
      </c>
      <c r="I590" s="21" t="str">
        <f>HYPERLINK(CONCATENATE("http://www.mercadopublico.cl/TiendaFicha/Ficha?idProducto=",Tabla3[[#This Row],[ID]]))</f>
        <v>http://www.mercadopublico.cl/TiendaFicha/Ficha?idProducto=1012425</v>
      </c>
      <c r="J590" s="22" t="str">
        <f>HYPERLINK(Tabla3[[#This Row],[Link1]],"Link")</f>
        <v>Link</v>
      </c>
    </row>
    <row r="591" spans="1:10" ht="48" customHeight="1" x14ac:dyDescent="0.25">
      <c r="A591" s="18">
        <v>1012426</v>
      </c>
      <c r="B591" s="18" t="s">
        <v>200</v>
      </c>
      <c r="C591" s="18" t="s">
        <v>108</v>
      </c>
      <c r="D591" s="18" t="s">
        <v>907</v>
      </c>
      <c r="E591" s="19" t="s">
        <v>1415</v>
      </c>
      <c r="F591" s="20" t="s">
        <v>908</v>
      </c>
      <c r="G591" s="20">
        <v>96</v>
      </c>
      <c r="H591" s="20">
        <f>IF(Tabla3[[#This Row],[Precio]]&gt;=1001,Tabla3[[#This Row],[Precio]]-(Tabla3[[#This Row],[Precio]]*2.5%),IF(Tabla3[[#This Row],[Precio]]&gt;=251,Tabla3[[#This Row],[Precio]]-(Tabla3[[#This Row],[Precio]]*2%),IF(Tabla3[[#This Row],[Precio]]&gt;=50,Tabla3[[#This Row],[Precio]]-(Tabla3[[#This Row],[Precio]]*0.5%),Tabla3[[#This Row],[Precio]])))</f>
        <v>95.52</v>
      </c>
      <c r="I591" s="21" t="str">
        <f>HYPERLINK(CONCATENATE("http://www.mercadopublico.cl/TiendaFicha/Ficha?idProducto=",Tabla3[[#This Row],[ID]]))</f>
        <v>http://www.mercadopublico.cl/TiendaFicha/Ficha?idProducto=1012426</v>
      </c>
      <c r="J591" s="22" t="str">
        <f>HYPERLINK(Tabla3[[#This Row],[Link1]],"Link")</f>
        <v>Link</v>
      </c>
    </row>
    <row r="592" spans="1:10" ht="48" customHeight="1" x14ac:dyDescent="0.25">
      <c r="A592" s="18">
        <v>1012429</v>
      </c>
      <c r="B592" s="18" t="s">
        <v>200</v>
      </c>
      <c r="C592" s="18" t="s">
        <v>108</v>
      </c>
      <c r="D592" s="18" t="s">
        <v>909</v>
      </c>
      <c r="E592" s="19" t="s">
        <v>1416</v>
      </c>
      <c r="F592" s="20" t="s">
        <v>910</v>
      </c>
      <c r="G592" s="20">
        <v>236</v>
      </c>
      <c r="H592" s="20">
        <f>IF(Tabla3[[#This Row],[Precio]]&gt;=1001,Tabla3[[#This Row],[Precio]]-(Tabla3[[#This Row],[Precio]]*2.5%),IF(Tabla3[[#This Row],[Precio]]&gt;=251,Tabla3[[#This Row],[Precio]]-(Tabla3[[#This Row],[Precio]]*2%),IF(Tabla3[[#This Row],[Precio]]&gt;=50,Tabla3[[#This Row],[Precio]]-(Tabla3[[#This Row],[Precio]]*0.5%),Tabla3[[#This Row],[Precio]])))</f>
        <v>234.82</v>
      </c>
      <c r="I592" s="21" t="str">
        <f>HYPERLINK(CONCATENATE("http://www.mercadopublico.cl/TiendaFicha/Ficha?idProducto=",Tabla3[[#This Row],[ID]]))</f>
        <v>http://www.mercadopublico.cl/TiendaFicha/Ficha?idProducto=1012429</v>
      </c>
      <c r="J592" s="22" t="str">
        <f>HYPERLINK(Tabla3[[#This Row],[Link1]],"Link")</f>
        <v>Link</v>
      </c>
    </row>
    <row r="593" spans="1:10" ht="48" customHeight="1" x14ac:dyDescent="0.25">
      <c r="A593" s="18">
        <v>1012430</v>
      </c>
      <c r="B593" s="18" t="s">
        <v>200</v>
      </c>
      <c r="C593" s="18" t="s">
        <v>108</v>
      </c>
      <c r="D593" s="18" t="s">
        <v>1828</v>
      </c>
      <c r="E593" s="19" t="s">
        <v>1417</v>
      </c>
      <c r="F593" s="20" t="s">
        <v>911</v>
      </c>
      <c r="G593" s="20">
        <v>229</v>
      </c>
      <c r="H593" s="20">
        <f>IF(Tabla3[[#This Row],[Precio]]&gt;=1001,Tabla3[[#This Row],[Precio]]-(Tabla3[[#This Row],[Precio]]*2.5%),IF(Tabla3[[#This Row],[Precio]]&gt;=251,Tabla3[[#This Row],[Precio]]-(Tabla3[[#This Row],[Precio]]*2%),IF(Tabla3[[#This Row],[Precio]]&gt;=50,Tabla3[[#This Row],[Precio]]-(Tabla3[[#This Row],[Precio]]*0.5%),Tabla3[[#This Row],[Precio]])))</f>
        <v>227.85499999999999</v>
      </c>
      <c r="I593" s="21" t="str">
        <f>HYPERLINK(CONCATENATE("http://www.mercadopublico.cl/TiendaFicha/Ficha?idProducto=",Tabla3[[#This Row],[ID]]))</f>
        <v>http://www.mercadopublico.cl/TiendaFicha/Ficha?idProducto=1012430</v>
      </c>
      <c r="J593" s="22" t="str">
        <f>HYPERLINK(Tabla3[[#This Row],[Link1]],"Link")</f>
        <v>Link</v>
      </c>
    </row>
    <row r="594" spans="1:10" ht="48" customHeight="1" x14ac:dyDescent="0.25">
      <c r="A594" s="18">
        <v>1012431</v>
      </c>
      <c r="B594" s="18" t="s">
        <v>200</v>
      </c>
      <c r="C594" s="18" t="s">
        <v>108</v>
      </c>
      <c r="D594" s="18" t="s">
        <v>1829</v>
      </c>
      <c r="E594" s="19" t="s">
        <v>1830</v>
      </c>
      <c r="F594" s="20" t="s">
        <v>2040</v>
      </c>
      <c r="G594" s="20">
        <v>188.1</v>
      </c>
      <c r="H594" s="20">
        <f>IF(Tabla3[[#This Row],[Precio]]&gt;=1001,Tabla3[[#This Row],[Precio]]-(Tabla3[[#This Row],[Precio]]*2.5%),IF(Tabla3[[#This Row],[Precio]]&gt;=251,Tabla3[[#This Row],[Precio]]-(Tabla3[[#This Row],[Precio]]*2%),IF(Tabla3[[#This Row],[Precio]]&gt;=50,Tabla3[[#This Row],[Precio]]-(Tabla3[[#This Row],[Precio]]*0.5%),Tabla3[[#This Row],[Precio]])))</f>
        <v>187.15950000000001</v>
      </c>
      <c r="I594" s="21" t="str">
        <f>HYPERLINK(CONCATENATE("http://www.mercadopublico.cl/TiendaFicha/Ficha?idProducto=",Tabla3[[#This Row],[ID]]))</f>
        <v>http://www.mercadopublico.cl/TiendaFicha/Ficha?idProducto=1012431</v>
      </c>
      <c r="J594" s="22" t="str">
        <f>HYPERLINK(Tabla3[[#This Row],[Link1]],"Link")</f>
        <v>Link</v>
      </c>
    </row>
    <row r="595" spans="1:10" ht="48" customHeight="1" x14ac:dyDescent="0.25">
      <c r="A595" s="18">
        <v>1012432</v>
      </c>
      <c r="B595" s="18" t="s">
        <v>200</v>
      </c>
      <c r="C595" s="18" t="s">
        <v>108</v>
      </c>
      <c r="D595" s="18" t="s">
        <v>1831</v>
      </c>
      <c r="E595" s="19" t="s">
        <v>1832</v>
      </c>
      <c r="F595" s="20" t="s">
        <v>2041</v>
      </c>
      <c r="G595" s="20">
        <v>180</v>
      </c>
      <c r="H595" s="20">
        <f>IF(Tabla3[[#This Row],[Precio]]&gt;=1001,Tabla3[[#This Row],[Precio]]-(Tabla3[[#This Row],[Precio]]*2.5%),IF(Tabla3[[#This Row],[Precio]]&gt;=251,Tabla3[[#This Row],[Precio]]-(Tabla3[[#This Row],[Precio]]*2%),IF(Tabla3[[#This Row],[Precio]]&gt;=50,Tabla3[[#This Row],[Precio]]-(Tabla3[[#This Row],[Precio]]*0.5%),Tabla3[[#This Row],[Precio]])))</f>
        <v>179.1</v>
      </c>
      <c r="I595" s="21" t="str">
        <f>HYPERLINK(CONCATENATE("http://www.mercadopublico.cl/TiendaFicha/Ficha?idProducto=",Tabla3[[#This Row],[ID]]))</f>
        <v>http://www.mercadopublico.cl/TiendaFicha/Ficha?idProducto=1012432</v>
      </c>
      <c r="J595" s="22" t="str">
        <f>HYPERLINK(Tabla3[[#This Row],[Link1]],"Link")</f>
        <v>Link</v>
      </c>
    </row>
    <row r="596" spans="1:10" ht="48" customHeight="1" x14ac:dyDescent="0.25">
      <c r="A596" s="18">
        <v>1012434</v>
      </c>
      <c r="B596" s="18" t="s">
        <v>200</v>
      </c>
      <c r="C596" s="18" t="s">
        <v>108</v>
      </c>
      <c r="D596" s="18" t="s">
        <v>920</v>
      </c>
      <c r="E596" s="19" t="s">
        <v>1418</v>
      </c>
      <c r="F596" s="20" t="s">
        <v>921</v>
      </c>
      <c r="G596" s="20">
        <v>848.23</v>
      </c>
      <c r="H596" s="20">
        <f>IF(Tabla3[[#This Row],[Precio]]&gt;=1001,Tabla3[[#This Row],[Precio]]-(Tabla3[[#This Row],[Precio]]*2.5%),IF(Tabla3[[#This Row],[Precio]]&gt;=251,Tabla3[[#This Row],[Precio]]-(Tabla3[[#This Row],[Precio]]*2%),IF(Tabla3[[#This Row],[Precio]]&gt;=50,Tabla3[[#This Row],[Precio]]-(Tabla3[[#This Row],[Precio]]*0.5%),Tabla3[[#This Row],[Precio]])))</f>
        <v>831.2654</v>
      </c>
      <c r="I596" s="21" t="str">
        <f>HYPERLINK(CONCATENATE("http://www.mercadopublico.cl/TiendaFicha/Ficha?idProducto=",Tabla3[[#This Row],[ID]]))</f>
        <v>http://www.mercadopublico.cl/TiendaFicha/Ficha?idProducto=1012434</v>
      </c>
      <c r="J596" s="22" t="str">
        <f>HYPERLINK(Tabla3[[#This Row],[Link1]],"Link")</f>
        <v>Link</v>
      </c>
    </row>
    <row r="597" spans="1:10" ht="48" customHeight="1" x14ac:dyDescent="0.25">
      <c r="A597" s="18">
        <v>1012435</v>
      </c>
      <c r="B597" s="18" t="s">
        <v>200</v>
      </c>
      <c r="C597" s="18" t="s">
        <v>108</v>
      </c>
      <c r="D597" s="18" t="s">
        <v>1833</v>
      </c>
      <c r="E597" s="19" t="s">
        <v>1834</v>
      </c>
      <c r="F597" s="20" t="s">
        <v>2042</v>
      </c>
      <c r="G597" s="20">
        <v>77</v>
      </c>
      <c r="H597" s="20">
        <f>IF(Tabla3[[#This Row],[Precio]]&gt;=1001,Tabla3[[#This Row],[Precio]]-(Tabla3[[#This Row],[Precio]]*2.5%),IF(Tabla3[[#This Row],[Precio]]&gt;=251,Tabla3[[#This Row],[Precio]]-(Tabla3[[#This Row],[Precio]]*2%),IF(Tabla3[[#This Row],[Precio]]&gt;=50,Tabla3[[#This Row],[Precio]]-(Tabla3[[#This Row],[Precio]]*0.5%),Tabla3[[#This Row],[Precio]])))</f>
        <v>76.614999999999995</v>
      </c>
      <c r="I597" s="21" t="str">
        <f>HYPERLINK(CONCATENATE("http://www.mercadopublico.cl/TiendaFicha/Ficha?idProducto=",Tabla3[[#This Row],[ID]]))</f>
        <v>http://www.mercadopublico.cl/TiendaFicha/Ficha?idProducto=1012435</v>
      </c>
      <c r="J597" s="22" t="str">
        <f>HYPERLINK(Tabla3[[#This Row],[Link1]],"Link")</f>
        <v>Link</v>
      </c>
    </row>
    <row r="598" spans="1:10" ht="48" customHeight="1" x14ac:dyDescent="0.25">
      <c r="A598" s="18">
        <v>1012436</v>
      </c>
      <c r="B598" s="18" t="s">
        <v>200</v>
      </c>
      <c r="C598" s="18" t="s">
        <v>108</v>
      </c>
      <c r="D598" s="18" t="s">
        <v>1835</v>
      </c>
      <c r="E598" s="19" t="s">
        <v>1836</v>
      </c>
      <c r="F598" s="20" t="s">
        <v>2043</v>
      </c>
      <c r="G598" s="20">
        <v>98.52</v>
      </c>
      <c r="H598" s="20">
        <f>IF(Tabla3[[#This Row],[Precio]]&gt;=1001,Tabla3[[#This Row],[Precio]]-(Tabla3[[#This Row],[Precio]]*2.5%),IF(Tabla3[[#This Row],[Precio]]&gt;=251,Tabla3[[#This Row],[Precio]]-(Tabla3[[#This Row],[Precio]]*2%),IF(Tabla3[[#This Row],[Precio]]&gt;=50,Tabla3[[#This Row],[Precio]]-(Tabla3[[#This Row],[Precio]]*0.5%),Tabla3[[#This Row],[Precio]])))</f>
        <v>98.0274</v>
      </c>
      <c r="I598" s="21" t="str">
        <f>HYPERLINK(CONCATENATE("http://www.mercadopublico.cl/TiendaFicha/Ficha?idProducto=",Tabla3[[#This Row],[ID]]))</f>
        <v>http://www.mercadopublico.cl/TiendaFicha/Ficha?idProducto=1012436</v>
      </c>
      <c r="J598" s="22" t="str">
        <f>HYPERLINK(Tabla3[[#This Row],[Link1]],"Link")</f>
        <v>Link</v>
      </c>
    </row>
    <row r="599" spans="1:10" ht="48" customHeight="1" x14ac:dyDescent="0.25">
      <c r="A599" s="18">
        <v>1012437</v>
      </c>
      <c r="B599" s="18" t="s">
        <v>200</v>
      </c>
      <c r="C599" s="18" t="s">
        <v>108</v>
      </c>
      <c r="D599" s="18" t="s">
        <v>1837</v>
      </c>
      <c r="E599" s="19" t="s">
        <v>1838</v>
      </c>
      <c r="F599" s="20" t="s">
        <v>2044</v>
      </c>
      <c r="G599" s="20">
        <v>107.01</v>
      </c>
      <c r="H599" s="20">
        <f>IF(Tabla3[[#This Row],[Precio]]&gt;=1001,Tabla3[[#This Row],[Precio]]-(Tabla3[[#This Row],[Precio]]*2.5%),IF(Tabla3[[#This Row],[Precio]]&gt;=251,Tabla3[[#This Row],[Precio]]-(Tabla3[[#This Row],[Precio]]*2%),IF(Tabla3[[#This Row],[Precio]]&gt;=50,Tabla3[[#This Row],[Precio]]-(Tabla3[[#This Row],[Precio]]*0.5%),Tabla3[[#This Row],[Precio]])))</f>
        <v>106.47495000000001</v>
      </c>
      <c r="I599" s="21" t="str">
        <f>HYPERLINK(CONCATENATE("http://www.mercadopublico.cl/TiendaFicha/Ficha?idProducto=",Tabla3[[#This Row],[ID]]))</f>
        <v>http://www.mercadopublico.cl/TiendaFicha/Ficha?idProducto=1012437</v>
      </c>
      <c r="J599" s="22" t="str">
        <f>HYPERLINK(Tabla3[[#This Row],[Link1]],"Link")</f>
        <v>Link</v>
      </c>
    </row>
    <row r="600" spans="1:10" ht="48" customHeight="1" x14ac:dyDescent="0.25">
      <c r="A600" s="18">
        <v>1012438</v>
      </c>
      <c r="B600" s="18" t="s">
        <v>200</v>
      </c>
      <c r="C600" s="18" t="s">
        <v>108</v>
      </c>
      <c r="D600" s="18" t="s">
        <v>1839</v>
      </c>
      <c r="E600" s="19" t="s">
        <v>1840</v>
      </c>
      <c r="F600" s="20" t="s">
        <v>2045</v>
      </c>
      <c r="G600" s="20">
        <v>111.54</v>
      </c>
      <c r="H600" s="20">
        <f>IF(Tabla3[[#This Row],[Precio]]&gt;=1001,Tabla3[[#This Row],[Precio]]-(Tabla3[[#This Row],[Precio]]*2.5%),IF(Tabla3[[#This Row],[Precio]]&gt;=251,Tabla3[[#This Row],[Precio]]-(Tabla3[[#This Row],[Precio]]*2%),IF(Tabla3[[#This Row],[Precio]]&gt;=50,Tabla3[[#This Row],[Precio]]-(Tabla3[[#This Row],[Precio]]*0.5%),Tabla3[[#This Row],[Precio]])))</f>
        <v>110.98230000000001</v>
      </c>
      <c r="I600" s="21" t="str">
        <f>HYPERLINK(CONCATENATE("http://www.mercadopublico.cl/TiendaFicha/Ficha?idProducto=",Tabla3[[#This Row],[ID]]))</f>
        <v>http://www.mercadopublico.cl/TiendaFicha/Ficha?idProducto=1012438</v>
      </c>
      <c r="J600" s="22" t="str">
        <f>HYPERLINK(Tabla3[[#This Row],[Link1]],"Link")</f>
        <v>Link</v>
      </c>
    </row>
    <row r="601" spans="1:10" ht="48" customHeight="1" x14ac:dyDescent="0.25">
      <c r="A601" s="18">
        <v>1012440</v>
      </c>
      <c r="B601" s="18" t="s">
        <v>200</v>
      </c>
      <c r="C601" s="18" t="s">
        <v>108</v>
      </c>
      <c r="D601" s="18" t="s">
        <v>926</v>
      </c>
      <c r="E601" s="19" t="s">
        <v>1419</v>
      </c>
      <c r="F601" s="20" t="s">
        <v>927</v>
      </c>
      <c r="G601" s="20">
        <v>122.35</v>
      </c>
      <c r="H601" s="20">
        <f>IF(Tabla3[[#This Row],[Precio]]&gt;=1001,Tabla3[[#This Row],[Precio]]-(Tabla3[[#This Row],[Precio]]*2.5%),IF(Tabla3[[#This Row],[Precio]]&gt;=251,Tabla3[[#This Row],[Precio]]-(Tabla3[[#This Row],[Precio]]*2%),IF(Tabla3[[#This Row],[Precio]]&gt;=50,Tabla3[[#This Row],[Precio]]-(Tabla3[[#This Row],[Precio]]*0.5%),Tabla3[[#This Row],[Precio]])))</f>
        <v>121.73824999999999</v>
      </c>
      <c r="I601" s="21" t="str">
        <f>HYPERLINK(CONCATENATE("http://www.mercadopublico.cl/TiendaFicha/Ficha?idProducto=",Tabla3[[#This Row],[ID]]))</f>
        <v>http://www.mercadopublico.cl/TiendaFicha/Ficha?idProducto=1012440</v>
      </c>
      <c r="J601" s="22" t="str">
        <f>HYPERLINK(Tabla3[[#This Row],[Link1]],"Link")</f>
        <v>Link</v>
      </c>
    </row>
    <row r="602" spans="1:10" ht="48" customHeight="1" x14ac:dyDescent="0.25">
      <c r="A602" s="18">
        <v>1012443</v>
      </c>
      <c r="B602" s="18" t="s">
        <v>200</v>
      </c>
      <c r="C602" s="18" t="s">
        <v>108</v>
      </c>
      <c r="D602" s="18" t="s">
        <v>929</v>
      </c>
      <c r="E602" s="19" t="s">
        <v>1420</v>
      </c>
      <c r="F602" s="20" t="s">
        <v>930</v>
      </c>
      <c r="G602" s="20">
        <v>176.47</v>
      </c>
      <c r="H602" s="20">
        <f>IF(Tabla3[[#This Row],[Precio]]&gt;=1001,Tabla3[[#This Row],[Precio]]-(Tabla3[[#This Row],[Precio]]*2.5%),IF(Tabla3[[#This Row],[Precio]]&gt;=251,Tabla3[[#This Row],[Precio]]-(Tabla3[[#This Row],[Precio]]*2%),IF(Tabla3[[#This Row],[Precio]]&gt;=50,Tabla3[[#This Row],[Precio]]-(Tabla3[[#This Row],[Precio]]*0.5%),Tabla3[[#This Row],[Precio]])))</f>
        <v>175.58765</v>
      </c>
      <c r="I602" s="21" t="str">
        <f>HYPERLINK(CONCATENATE("http://www.mercadopublico.cl/TiendaFicha/Ficha?idProducto=",Tabla3[[#This Row],[ID]]))</f>
        <v>http://www.mercadopublico.cl/TiendaFicha/Ficha?idProducto=1012443</v>
      </c>
      <c r="J602" s="22" t="str">
        <f>HYPERLINK(Tabla3[[#This Row],[Link1]],"Link")</f>
        <v>Link</v>
      </c>
    </row>
    <row r="603" spans="1:10" ht="48" customHeight="1" x14ac:dyDescent="0.25">
      <c r="A603" s="18">
        <v>1012444</v>
      </c>
      <c r="B603" s="18" t="s">
        <v>200</v>
      </c>
      <c r="C603" s="18" t="s">
        <v>108</v>
      </c>
      <c r="D603" s="18" t="s">
        <v>931</v>
      </c>
      <c r="E603" s="19" t="s">
        <v>1421</v>
      </c>
      <c r="F603" s="20" t="s">
        <v>932</v>
      </c>
      <c r="G603" s="20">
        <v>178.23</v>
      </c>
      <c r="H603" s="20">
        <f>IF(Tabla3[[#This Row],[Precio]]&gt;=1001,Tabla3[[#This Row],[Precio]]-(Tabla3[[#This Row],[Precio]]*2.5%),IF(Tabla3[[#This Row],[Precio]]&gt;=251,Tabla3[[#This Row],[Precio]]-(Tabla3[[#This Row],[Precio]]*2%),IF(Tabla3[[#This Row],[Precio]]&gt;=50,Tabla3[[#This Row],[Precio]]-(Tabla3[[#This Row],[Precio]]*0.5%),Tabla3[[#This Row],[Precio]])))</f>
        <v>177.33884999999998</v>
      </c>
      <c r="I603" s="21" t="str">
        <f>HYPERLINK(CONCATENATE("http://www.mercadopublico.cl/TiendaFicha/Ficha?idProducto=",Tabla3[[#This Row],[ID]]))</f>
        <v>http://www.mercadopublico.cl/TiendaFicha/Ficha?idProducto=1012444</v>
      </c>
      <c r="J603" s="22" t="str">
        <f>HYPERLINK(Tabla3[[#This Row],[Link1]],"Link")</f>
        <v>Link</v>
      </c>
    </row>
    <row r="604" spans="1:10" ht="48" customHeight="1" x14ac:dyDescent="0.25">
      <c r="A604" s="18">
        <v>1012445</v>
      </c>
      <c r="B604" s="18" t="s">
        <v>200</v>
      </c>
      <c r="C604" s="18" t="s">
        <v>108</v>
      </c>
      <c r="D604" s="18" t="s">
        <v>933</v>
      </c>
      <c r="E604" s="19" t="s">
        <v>1422</v>
      </c>
      <c r="F604" s="20" t="s">
        <v>934</v>
      </c>
      <c r="G604" s="20">
        <v>261.17</v>
      </c>
      <c r="H604" s="20">
        <f>IF(Tabla3[[#This Row],[Precio]]&gt;=1001,Tabla3[[#This Row],[Precio]]-(Tabla3[[#This Row],[Precio]]*2.5%),IF(Tabla3[[#This Row],[Precio]]&gt;=251,Tabla3[[#This Row],[Precio]]-(Tabla3[[#This Row],[Precio]]*2%),IF(Tabla3[[#This Row],[Precio]]&gt;=50,Tabla3[[#This Row],[Precio]]-(Tabla3[[#This Row],[Precio]]*0.5%),Tabla3[[#This Row],[Precio]])))</f>
        <v>255.94660000000002</v>
      </c>
      <c r="I604" s="21" t="str">
        <f>HYPERLINK(CONCATENATE("http://www.mercadopublico.cl/TiendaFicha/Ficha?idProducto=",Tabla3[[#This Row],[ID]]))</f>
        <v>http://www.mercadopublico.cl/TiendaFicha/Ficha?idProducto=1012445</v>
      </c>
      <c r="J604" s="22" t="str">
        <f>HYPERLINK(Tabla3[[#This Row],[Link1]],"Link")</f>
        <v>Link</v>
      </c>
    </row>
    <row r="605" spans="1:10" ht="48" customHeight="1" x14ac:dyDescent="0.25">
      <c r="A605" s="18">
        <v>1012446</v>
      </c>
      <c r="B605" s="18" t="s">
        <v>200</v>
      </c>
      <c r="C605" s="18" t="s">
        <v>108</v>
      </c>
      <c r="D605" s="18" t="s">
        <v>935</v>
      </c>
      <c r="E605" s="19" t="s">
        <v>1423</v>
      </c>
      <c r="F605" s="20" t="s">
        <v>936</v>
      </c>
      <c r="G605" s="20">
        <v>261.17</v>
      </c>
      <c r="H605" s="20">
        <f>IF(Tabla3[[#This Row],[Precio]]&gt;=1001,Tabla3[[#This Row],[Precio]]-(Tabla3[[#This Row],[Precio]]*2.5%),IF(Tabla3[[#This Row],[Precio]]&gt;=251,Tabla3[[#This Row],[Precio]]-(Tabla3[[#This Row],[Precio]]*2%),IF(Tabla3[[#This Row],[Precio]]&gt;=50,Tabla3[[#This Row],[Precio]]-(Tabla3[[#This Row],[Precio]]*0.5%),Tabla3[[#This Row],[Precio]])))</f>
        <v>255.94660000000002</v>
      </c>
      <c r="I605" s="21" t="str">
        <f>HYPERLINK(CONCATENATE("http://www.mercadopublico.cl/TiendaFicha/Ficha?idProducto=",Tabla3[[#This Row],[ID]]))</f>
        <v>http://www.mercadopublico.cl/TiendaFicha/Ficha?idProducto=1012446</v>
      </c>
      <c r="J605" s="22" t="str">
        <f>HYPERLINK(Tabla3[[#This Row],[Link1]],"Link")</f>
        <v>Link</v>
      </c>
    </row>
    <row r="606" spans="1:10" ht="48" customHeight="1" x14ac:dyDescent="0.25">
      <c r="A606" s="18">
        <v>1012448</v>
      </c>
      <c r="B606" s="18" t="s">
        <v>200</v>
      </c>
      <c r="C606" s="18" t="s">
        <v>108</v>
      </c>
      <c r="D606" s="18" t="s">
        <v>937</v>
      </c>
      <c r="E606" s="19" t="s">
        <v>1424</v>
      </c>
      <c r="F606" s="20" t="s">
        <v>804</v>
      </c>
      <c r="G606" s="20">
        <v>280</v>
      </c>
      <c r="H606" s="20">
        <f>IF(Tabla3[[#This Row],[Precio]]&gt;=1001,Tabla3[[#This Row],[Precio]]-(Tabla3[[#This Row],[Precio]]*2.5%),IF(Tabla3[[#This Row],[Precio]]&gt;=251,Tabla3[[#This Row],[Precio]]-(Tabla3[[#This Row],[Precio]]*2%),IF(Tabla3[[#This Row],[Precio]]&gt;=50,Tabla3[[#This Row],[Precio]]-(Tabla3[[#This Row],[Precio]]*0.5%),Tabla3[[#This Row],[Precio]])))</f>
        <v>274.39999999999998</v>
      </c>
      <c r="I606" s="21" t="str">
        <f>HYPERLINK(CONCATENATE("http://www.mercadopublico.cl/TiendaFicha/Ficha?idProducto=",Tabla3[[#This Row],[ID]]))</f>
        <v>http://www.mercadopublico.cl/TiendaFicha/Ficha?idProducto=1012448</v>
      </c>
      <c r="J606" s="22" t="str">
        <f>HYPERLINK(Tabla3[[#This Row],[Link1]],"Link")</f>
        <v>Link</v>
      </c>
    </row>
    <row r="607" spans="1:10" ht="48" customHeight="1" x14ac:dyDescent="0.25">
      <c r="A607" s="18">
        <v>1128054</v>
      </c>
      <c r="B607" s="18" t="s">
        <v>200</v>
      </c>
      <c r="C607" s="18" t="s">
        <v>108</v>
      </c>
      <c r="D607" s="18" t="s">
        <v>842</v>
      </c>
      <c r="E607" s="19" t="s">
        <v>1380</v>
      </c>
      <c r="F607" s="20" t="s">
        <v>843</v>
      </c>
      <c r="G607" s="20">
        <v>241.17</v>
      </c>
      <c r="H607" s="20">
        <f>IF(Tabla3[[#This Row],[Precio]]&gt;=1001,Tabla3[[#This Row],[Precio]]-(Tabla3[[#This Row],[Precio]]*2.5%),IF(Tabla3[[#This Row],[Precio]]&gt;=251,Tabla3[[#This Row],[Precio]]-(Tabla3[[#This Row],[Precio]]*2%),IF(Tabla3[[#This Row],[Precio]]&gt;=50,Tabla3[[#This Row],[Precio]]-(Tabla3[[#This Row],[Precio]]*0.5%),Tabla3[[#This Row],[Precio]])))</f>
        <v>239.96414999999999</v>
      </c>
      <c r="I607" s="21" t="str">
        <f>HYPERLINK(CONCATENATE("http://www.mercadopublico.cl/TiendaFicha/Ficha?idProducto=",Tabla3[[#This Row],[ID]]))</f>
        <v>http://www.mercadopublico.cl/TiendaFicha/Ficha?idProducto=1128054</v>
      </c>
      <c r="J607" s="22" t="str">
        <f>HYPERLINK(Tabla3[[#This Row],[Link1]],"Link")</f>
        <v>Link</v>
      </c>
    </row>
    <row r="608" spans="1:10" ht="48" customHeight="1" x14ac:dyDescent="0.25">
      <c r="A608" s="18">
        <v>1128055</v>
      </c>
      <c r="B608" s="18" t="s">
        <v>200</v>
      </c>
      <c r="C608" s="18" t="s">
        <v>108</v>
      </c>
      <c r="D608" s="18" t="s">
        <v>848</v>
      </c>
      <c r="E608" s="19" t="s">
        <v>1381</v>
      </c>
      <c r="F608" s="20" t="s">
        <v>849</v>
      </c>
      <c r="G608" s="20">
        <v>232.94</v>
      </c>
      <c r="H608" s="20">
        <f>IF(Tabla3[[#This Row],[Precio]]&gt;=1001,Tabla3[[#This Row],[Precio]]-(Tabla3[[#This Row],[Precio]]*2.5%),IF(Tabla3[[#This Row],[Precio]]&gt;=251,Tabla3[[#This Row],[Precio]]-(Tabla3[[#This Row],[Precio]]*2%),IF(Tabla3[[#This Row],[Precio]]&gt;=50,Tabla3[[#This Row],[Precio]]-(Tabla3[[#This Row],[Precio]]*0.5%),Tabla3[[#This Row],[Precio]])))</f>
        <v>231.77529999999999</v>
      </c>
      <c r="I608" s="21" t="str">
        <f>HYPERLINK(CONCATENATE("http://www.mercadopublico.cl/TiendaFicha/Ficha?idProducto=",Tabla3[[#This Row],[ID]]))</f>
        <v>http://www.mercadopublico.cl/TiendaFicha/Ficha?idProducto=1128055</v>
      </c>
      <c r="J608" s="22" t="str">
        <f>HYPERLINK(Tabla3[[#This Row],[Link1]],"Link")</f>
        <v>Link</v>
      </c>
    </row>
    <row r="609" spans="1:10" ht="48" customHeight="1" x14ac:dyDescent="0.25">
      <c r="A609" s="18">
        <v>1128060</v>
      </c>
      <c r="B609" s="18" t="s">
        <v>200</v>
      </c>
      <c r="C609" s="18" t="s">
        <v>108</v>
      </c>
      <c r="D609" s="18" t="s">
        <v>890</v>
      </c>
      <c r="E609" s="19" t="s">
        <v>1382</v>
      </c>
      <c r="F609" s="20" t="s">
        <v>891</v>
      </c>
      <c r="G609" s="20">
        <v>171.76</v>
      </c>
      <c r="H609" s="20">
        <f>IF(Tabla3[[#This Row],[Precio]]&gt;=1001,Tabla3[[#This Row],[Precio]]-(Tabla3[[#This Row],[Precio]]*2.5%),IF(Tabla3[[#This Row],[Precio]]&gt;=251,Tabla3[[#This Row],[Precio]]-(Tabla3[[#This Row],[Precio]]*2%),IF(Tabla3[[#This Row],[Precio]]&gt;=50,Tabla3[[#This Row],[Precio]]-(Tabla3[[#This Row],[Precio]]*0.5%),Tabla3[[#This Row],[Precio]])))</f>
        <v>170.90119999999999</v>
      </c>
      <c r="I609" s="21" t="str">
        <f>HYPERLINK(CONCATENATE("http://www.mercadopublico.cl/TiendaFicha/Ficha?idProducto=",Tabla3[[#This Row],[ID]]))</f>
        <v>http://www.mercadopublico.cl/TiendaFicha/Ficha?idProducto=1128060</v>
      </c>
      <c r="J609" s="22" t="str">
        <f>HYPERLINK(Tabla3[[#This Row],[Link1]],"Link")</f>
        <v>Link</v>
      </c>
    </row>
    <row r="610" spans="1:10" ht="48" customHeight="1" x14ac:dyDescent="0.25">
      <c r="A610" s="18">
        <v>1128062</v>
      </c>
      <c r="B610" s="18" t="s">
        <v>200</v>
      </c>
      <c r="C610" s="18" t="s">
        <v>108</v>
      </c>
      <c r="D610" s="18" t="s">
        <v>894</v>
      </c>
      <c r="E610" s="19" t="s">
        <v>1383</v>
      </c>
      <c r="F610" s="20" t="s">
        <v>895</v>
      </c>
      <c r="G610" s="20">
        <v>360.82</v>
      </c>
      <c r="H610" s="20">
        <f>IF(Tabla3[[#This Row],[Precio]]&gt;=1001,Tabla3[[#This Row],[Precio]]-(Tabla3[[#This Row],[Precio]]*2.5%),IF(Tabla3[[#This Row],[Precio]]&gt;=251,Tabla3[[#This Row],[Precio]]-(Tabla3[[#This Row],[Precio]]*2%),IF(Tabla3[[#This Row],[Precio]]&gt;=50,Tabla3[[#This Row],[Precio]]-(Tabla3[[#This Row],[Precio]]*0.5%),Tabla3[[#This Row],[Precio]])))</f>
        <v>353.60359999999997</v>
      </c>
      <c r="I610" s="21" t="str">
        <f>HYPERLINK(CONCATENATE("http://www.mercadopublico.cl/TiendaFicha/Ficha?idProducto=",Tabla3[[#This Row],[ID]]))</f>
        <v>http://www.mercadopublico.cl/TiendaFicha/Ficha?idProducto=1128062</v>
      </c>
      <c r="J610" s="22" t="str">
        <f>HYPERLINK(Tabla3[[#This Row],[Link1]],"Link")</f>
        <v>Link</v>
      </c>
    </row>
    <row r="611" spans="1:10" ht="48" customHeight="1" x14ac:dyDescent="0.25">
      <c r="A611" s="18">
        <v>1128063</v>
      </c>
      <c r="B611" s="18" t="s">
        <v>200</v>
      </c>
      <c r="C611" s="18" t="s">
        <v>108</v>
      </c>
      <c r="D611" s="18" t="s">
        <v>914</v>
      </c>
      <c r="E611" s="19" t="s">
        <v>1384</v>
      </c>
      <c r="F611" s="20" t="s">
        <v>915</v>
      </c>
      <c r="G611" s="20">
        <v>323.52</v>
      </c>
      <c r="H611" s="20">
        <f>IF(Tabla3[[#This Row],[Precio]]&gt;=1001,Tabla3[[#This Row],[Precio]]-(Tabla3[[#This Row],[Precio]]*2.5%),IF(Tabla3[[#This Row],[Precio]]&gt;=251,Tabla3[[#This Row],[Precio]]-(Tabla3[[#This Row],[Precio]]*2%),IF(Tabla3[[#This Row],[Precio]]&gt;=50,Tabla3[[#This Row],[Precio]]-(Tabla3[[#This Row],[Precio]]*0.5%),Tabla3[[#This Row],[Precio]])))</f>
        <v>317.0496</v>
      </c>
      <c r="I611" s="21" t="str">
        <f>HYPERLINK(CONCATENATE("http://www.mercadopublico.cl/TiendaFicha/Ficha?idProducto=",Tabla3[[#This Row],[ID]]))</f>
        <v>http://www.mercadopublico.cl/TiendaFicha/Ficha?idProducto=1128063</v>
      </c>
      <c r="J611" s="22" t="str">
        <f>HYPERLINK(Tabla3[[#This Row],[Link1]],"Link")</f>
        <v>Link</v>
      </c>
    </row>
    <row r="612" spans="1:10" ht="48" customHeight="1" x14ac:dyDescent="0.25">
      <c r="A612" s="18">
        <v>1128065</v>
      </c>
      <c r="B612" s="18" t="s">
        <v>200</v>
      </c>
      <c r="C612" s="18" t="s">
        <v>108</v>
      </c>
      <c r="D612" s="18" t="s">
        <v>928</v>
      </c>
      <c r="E612" s="19" t="s">
        <v>1385</v>
      </c>
      <c r="F612" s="20" t="s">
        <v>159</v>
      </c>
      <c r="G612" s="20">
        <v>129.41</v>
      </c>
      <c r="H612" s="20">
        <f>IF(Tabla3[[#This Row],[Precio]]&gt;=1001,Tabla3[[#This Row],[Precio]]-(Tabla3[[#This Row],[Precio]]*2.5%),IF(Tabla3[[#This Row],[Precio]]&gt;=251,Tabla3[[#This Row],[Precio]]-(Tabla3[[#This Row],[Precio]]*2%),IF(Tabla3[[#This Row],[Precio]]&gt;=50,Tabla3[[#This Row],[Precio]]-(Tabla3[[#This Row],[Precio]]*0.5%),Tabla3[[#This Row],[Precio]])))</f>
        <v>128.76294999999999</v>
      </c>
      <c r="I612" s="21" t="str">
        <f>HYPERLINK(CONCATENATE("http://www.mercadopublico.cl/TiendaFicha/Ficha?idProducto=",Tabla3[[#This Row],[ID]]))</f>
        <v>http://www.mercadopublico.cl/TiendaFicha/Ficha?idProducto=1128065</v>
      </c>
      <c r="J612" s="22" t="str">
        <f>HYPERLINK(Tabla3[[#This Row],[Link1]],"Link")</f>
        <v>Link</v>
      </c>
    </row>
    <row r="613" spans="1:10" ht="48" customHeight="1" x14ac:dyDescent="0.25">
      <c r="A613" s="18">
        <v>1241160</v>
      </c>
      <c r="B613" s="18" t="s">
        <v>200</v>
      </c>
      <c r="C613" s="18" t="s">
        <v>108</v>
      </c>
      <c r="D613" s="18" t="s">
        <v>1841</v>
      </c>
      <c r="E613" s="19" t="s">
        <v>1842</v>
      </c>
      <c r="F613" s="20" t="s">
        <v>2046</v>
      </c>
      <c r="G613" s="20">
        <v>135.29</v>
      </c>
      <c r="H613" s="20">
        <f>IF(Tabla3[[#This Row],[Precio]]&gt;=1001,Tabla3[[#This Row],[Precio]]-(Tabla3[[#This Row],[Precio]]*2.5%),IF(Tabla3[[#This Row],[Precio]]&gt;=251,Tabla3[[#This Row],[Precio]]-(Tabla3[[#This Row],[Precio]]*2%),IF(Tabla3[[#This Row],[Precio]]&gt;=50,Tabla3[[#This Row],[Precio]]-(Tabla3[[#This Row],[Precio]]*0.5%),Tabla3[[#This Row],[Precio]])))</f>
        <v>134.61355</v>
      </c>
      <c r="I613" s="21" t="str">
        <f>HYPERLINK(CONCATENATE("http://www.mercadopublico.cl/TiendaFicha/Ficha?idProducto=",Tabla3[[#This Row],[ID]]))</f>
        <v>http://www.mercadopublico.cl/TiendaFicha/Ficha?idProducto=1241160</v>
      </c>
      <c r="J613" s="22" t="str">
        <f>HYPERLINK(Tabla3[[#This Row],[Link1]],"Link")</f>
        <v>Link</v>
      </c>
    </row>
    <row r="614" spans="1:10" ht="48" customHeight="1" x14ac:dyDescent="0.25">
      <c r="A614" s="18">
        <v>1241164</v>
      </c>
      <c r="B614" s="18" t="s">
        <v>200</v>
      </c>
      <c r="C614" s="18" t="s">
        <v>108</v>
      </c>
      <c r="D614" s="18" t="s">
        <v>916</v>
      </c>
      <c r="E614" s="19" t="s">
        <v>1371</v>
      </c>
      <c r="F614" s="20" t="s">
        <v>917</v>
      </c>
      <c r="G614" s="20">
        <v>328.23</v>
      </c>
      <c r="H614" s="20">
        <f>IF(Tabla3[[#This Row],[Precio]]&gt;=1001,Tabla3[[#This Row],[Precio]]-(Tabla3[[#This Row],[Precio]]*2.5%),IF(Tabla3[[#This Row],[Precio]]&gt;=251,Tabla3[[#This Row],[Precio]]-(Tabla3[[#This Row],[Precio]]*2%),IF(Tabla3[[#This Row],[Precio]]&gt;=50,Tabla3[[#This Row],[Precio]]-(Tabla3[[#This Row],[Precio]]*0.5%),Tabla3[[#This Row],[Precio]])))</f>
        <v>321.66540000000003</v>
      </c>
      <c r="I614" s="21" t="str">
        <f>HYPERLINK(CONCATENATE("http://www.mercadopublico.cl/TiendaFicha/Ficha?idProducto=",Tabla3[[#This Row],[ID]]))</f>
        <v>http://www.mercadopublico.cl/TiendaFicha/Ficha?idProducto=1241164</v>
      </c>
      <c r="J614" s="22" t="str">
        <f>HYPERLINK(Tabla3[[#This Row],[Link1]],"Link")</f>
        <v>Link</v>
      </c>
    </row>
    <row r="615" spans="1:10" ht="48" customHeight="1" x14ac:dyDescent="0.25">
      <c r="A615" s="18">
        <v>1241165</v>
      </c>
      <c r="B615" s="18" t="s">
        <v>200</v>
      </c>
      <c r="C615" s="18" t="s">
        <v>108</v>
      </c>
      <c r="D615" s="18" t="s">
        <v>1843</v>
      </c>
      <c r="E615" s="19" t="s">
        <v>1844</v>
      </c>
      <c r="F615" s="20" t="s">
        <v>2047</v>
      </c>
      <c r="G615" s="20">
        <v>247.05</v>
      </c>
      <c r="H615" s="20">
        <f>IF(Tabla3[[#This Row],[Precio]]&gt;=1001,Tabla3[[#This Row],[Precio]]-(Tabla3[[#This Row],[Precio]]*2.5%),IF(Tabla3[[#This Row],[Precio]]&gt;=251,Tabla3[[#This Row],[Precio]]-(Tabla3[[#This Row],[Precio]]*2%),IF(Tabla3[[#This Row],[Precio]]&gt;=50,Tabla3[[#This Row],[Precio]]-(Tabla3[[#This Row],[Precio]]*0.5%),Tabla3[[#This Row],[Precio]])))</f>
        <v>245.81475</v>
      </c>
      <c r="I615" s="21" t="str">
        <f>HYPERLINK(CONCATENATE("http://www.mercadopublico.cl/TiendaFicha/Ficha?idProducto=",Tabla3[[#This Row],[ID]]))</f>
        <v>http://www.mercadopublico.cl/TiendaFicha/Ficha?idProducto=1241165</v>
      </c>
      <c r="J615" s="22" t="str">
        <f>HYPERLINK(Tabla3[[#This Row],[Link1]],"Link")</f>
        <v>Link</v>
      </c>
    </row>
    <row r="616" spans="1:10" ht="48" customHeight="1" x14ac:dyDescent="0.25">
      <c r="A616" s="18">
        <v>1241166</v>
      </c>
      <c r="B616" s="18" t="s">
        <v>200</v>
      </c>
      <c r="C616" s="18" t="s">
        <v>108</v>
      </c>
      <c r="D616" s="18" t="s">
        <v>1845</v>
      </c>
      <c r="E616" s="19" t="s">
        <v>1846</v>
      </c>
      <c r="F616" s="20" t="s">
        <v>2048</v>
      </c>
      <c r="G616" s="20">
        <v>228.23</v>
      </c>
      <c r="H616" s="20">
        <f>IF(Tabla3[[#This Row],[Precio]]&gt;=1001,Tabla3[[#This Row],[Precio]]-(Tabla3[[#This Row],[Precio]]*2.5%),IF(Tabla3[[#This Row],[Precio]]&gt;=251,Tabla3[[#This Row],[Precio]]-(Tabla3[[#This Row],[Precio]]*2%),IF(Tabla3[[#This Row],[Precio]]&gt;=50,Tabla3[[#This Row],[Precio]]-(Tabla3[[#This Row],[Precio]]*0.5%),Tabla3[[#This Row],[Precio]])))</f>
        <v>227.08884999999998</v>
      </c>
      <c r="I616" s="21" t="str">
        <f>HYPERLINK(CONCATENATE("http://www.mercadopublico.cl/TiendaFicha/Ficha?idProducto=",Tabla3[[#This Row],[ID]]))</f>
        <v>http://www.mercadopublico.cl/TiendaFicha/Ficha?idProducto=1241166</v>
      </c>
      <c r="J616" s="22" t="str">
        <f>HYPERLINK(Tabla3[[#This Row],[Link1]],"Link")</f>
        <v>Link</v>
      </c>
    </row>
    <row r="617" spans="1:10" ht="48" customHeight="1" x14ac:dyDescent="0.25">
      <c r="A617" s="18">
        <v>1292111</v>
      </c>
      <c r="B617" s="18" t="s">
        <v>200</v>
      </c>
      <c r="C617" s="18" t="s">
        <v>108</v>
      </c>
      <c r="D617" s="18" t="s">
        <v>1801</v>
      </c>
      <c r="E617" s="19" t="s">
        <v>1802</v>
      </c>
      <c r="F617" s="20" t="s">
        <v>2028</v>
      </c>
      <c r="G617" s="20">
        <v>58.24</v>
      </c>
      <c r="H617" s="20">
        <f>IF(Tabla3[[#This Row],[Precio]]&gt;=1001,Tabla3[[#This Row],[Precio]]-(Tabla3[[#This Row],[Precio]]*2.5%),IF(Tabla3[[#This Row],[Precio]]&gt;=251,Tabla3[[#This Row],[Precio]]-(Tabla3[[#This Row],[Precio]]*2%),IF(Tabla3[[#This Row],[Precio]]&gt;=50,Tabla3[[#This Row],[Precio]]-(Tabla3[[#This Row],[Precio]]*0.5%),Tabla3[[#This Row],[Precio]])))</f>
        <v>57.948799999999999</v>
      </c>
      <c r="I617" s="21" t="str">
        <f>HYPERLINK(CONCATENATE("http://www.mercadopublico.cl/TiendaFicha/Ficha?idProducto=",Tabla3[[#This Row],[ID]]))</f>
        <v>http://www.mercadopublico.cl/TiendaFicha/Ficha?idProducto=1292111</v>
      </c>
      <c r="J617" s="22" t="str">
        <f>HYPERLINK(Tabla3[[#This Row],[Link1]],"Link")</f>
        <v>Link</v>
      </c>
    </row>
    <row r="618" spans="1:10" ht="48" customHeight="1" x14ac:dyDescent="0.25">
      <c r="A618" s="18">
        <v>1283575</v>
      </c>
      <c r="B618" s="18" t="s">
        <v>200</v>
      </c>
      <c r="C618" s="18" t="s">
        <v>108</v>
      </c>
      <c r="D618" s="18" t="s">
        <v>1803</v>
      </c>
      <c r="E618" s="19" t="s">
        <v>1804</v>
      </c>
      <c r="F618" s="20" t="s">
        <v>2029</v>
      </c>
      <c r="G618" s="20">
        <v>239</v>
      </c>
      <c r="H618" s="20">
        <f>IF(Tabla3[[#This Row],[Precio]]&gt;=1001,Tabla3[[#This Row],[Precio]]-(Tabla3[[#This Row],[Precio]]*2.5%),IF(Tabla3[[#This Row],[Precio]]&gt;=251,Tabla3[[#This Row],[Precio]]-(Tabla3[[#This Row],[Precio]]*2%),IF(Tabla3[[#This Row],[Precio]]&gt;=50,Tabla3[[#This Row],[Precio]]-(Tabla3[[#This Row],[Precio]]*0.5%),Tabla3[[#This Row],[Precio]])))</f>
        <v>237.80500000000001</v>
      </c>
      <c r="I618" s="21" t="str">
        <f>HYPERLINK(CONCATENATE("http://www.mercadopublico.cl/TiendaFicha/Ficha?idProducto=",Tabla3[[#This Row],[ID]]))</f>
        <v>http://www.mercadopublico.cl/TiendaFicha/Ficha?idProducto=1283575</v>
      </c>
      <c r="J618" s="22" t="str">
        <f>HYPERLINK(Tabla3[[#This Row],[Link1]],"Link")</f>
        <v>Link</v>
      </c>
    </row>
    <row r="619" spans="1:10" ht="48" customHeight="1" x14ac:dyDescent="0.25">
      <c r="A619" s="18">
        <v>1283579</v>
      </c>
      <c r="B619" s="18" t="s">
        <v>200</v>
      </c>
      <c r="C619" s="18" t="s">
        <v>108</v>
      </c>
      <c r="D619" s="18" t="s">
        <v>1805</v>
      </c>
      <c r="E619" s="19" t="s">
        <v>1806</v>
      </c>
      <c r="F619" s="20" t="s">
        <v>2030</v>
      </c>
      <c r="G619" s="20">
        <v>99.28</v>
      </c>
      <c r="H619" s="20">
        <f>IF(Tabla3[[#This Row],[Precio]]&gt;=1001,Tabla3[[#This Row],[Precio]]-(Tabla3[[#This Row],[Precio]]*2.5%),IF(Tabla3[[#This Row],[Precio]]&gt;=251,Tabla3[[#This Row],[Precio]]-(Tabla3[[#This Row],[Precio]]*2%),IF(Tabla3[[#This Row],[Precio]]&gt;=50,Tabla3[[#This Row],[Precio]]-(Tabla3[[#This Row],[Precio]]*0.5%),Tabla3[[#This Row],[Precio]])))</f>
        <v>98.783600000000007</v>
      </c>
      <c r="I619" s="21" t="str">
        <f>HYPERLINK(CONCATENATE("http://www.mercadopublico.cl/TiendaFicha/Ficha?idProducto=",Tabla3[[#This Row],[ID]]))</f>
        <v>http://www.mercadopublico.cl/TiendaFicha/Ficha?idProducto=1283579</v>
      </c>
      <c r="J619" s="22" t="str">
        <f>HYPERLINK(Tabla3[[#This Row],[Link1]],"Link")</f>
        <v>Link</v>
      </c>
    </row>
    <row r="620" spans="1:10" ht="48" customHeight="1" x14ac:dyDescent="0.25">
      <c r="A620" s="18">
        <v>1283564</v>
      </c>
      <c r="B620" s="18" t="s">
        <v>200</v>
      </c>
      <c r="C620" s="18" t="s">
        <v>108</v>
      </c>
      <c r="D620" s="18" t="s">
        <v>1807</v>
      </c>
      <c r="E620" s="19" t="s">
        <v>1808</v>
      </c>
      <c r="F620" s="20" t="s">
        <v>2031</v>
      </c>
      <c r="G620" s="20">
        <v>131.22999999999999</v>
      </c>
      <c r="H620" s="20">
        <f>IF(Tabla3[[#This Row],[Precio]]&gt;=1001,Tabla3[[#This Row],[Precio]]-(Tabla3[[#This Row],[Precio]]*2.5%),IF(Tabla3[[#This Row],[Precio]]&gt;=251,Tabla3[[#This Row],[Precio]]-(Tabla3[[#This Row],[Precio]]*2%),IF(Tabla3[[#This Row],[Precio]]&gt;=50,Tabla3[[#This Row],[Precio]]-(Tabla3[[#This Row],[Precio]]*0.5%),Tabla3[[#This Row],[Precio]])))</f>
        <v>130.57384999999999</v>
      </c>
      <c r="I620" s="21" t="str">
        <f>HYPERLINK(CONCATENATE("http://www.mercadopublico.cl/TiendaFicha/Ficha?idProducto=",Tabla3[[#This Row],[ID]]))</f>
        <v>http://www.mercadopublico.cl/TiendaFicha/Ficha?idProducto=1283564</v>
      </c>
      <c r="J620" s="22" t="str">
        <f>HYPERLINK(Tabla3[[#This Row],[Link1]],"Link")</f>
        <v>Link</v>
      </c>
    </row>
    <row r="621" spans="1:10" ht="48" customHeight="1" x14ac:dyDescent="0.25">
      <c r="A621" s="18">
        <v>1283566</v>
      </c>
      <c r="B621" s="18" t="s">
        <v>200</v>
      </c>
      <c r="C621" s="18" t="s">
        <v>108</v>
      </c>
      <c r="D621" s="18" t="s">
        <v>922</v>
      </c>
      <c r="E621" s="19" t="s">
        <v>1372</v>
      </c>
      <c r="F621" s="20" t="s">
        <v>923</v>
      </c>
      <c r="G621" s="20">
        <v>135.29</v>
      </c>
      <c r="H621" s="20">
        <f>IF(Tabla3[[#This Row],[Precio]]&gt;=1001,Tabla3[[#This Row],[Precio]]-(Tabla3[[#This Row],[Precio]]*2.5%),IF(Tabla3[[#This Row],[Precio]]&gt;=251,Tabla3[[#This Row],[Precio]]-(Tabla3[[#This Row],[Precio]]*2%),IF(Tabla3[[#This Row],[Precio]]&gt;=50,Tabla3[[#This Row],[Precio]]-(Tabla3[[#This Row],[Precio]]*0.5%),Tabla3[[#This Row],[Precio]])))</f>
        <v>134.61355</v>
      </c>
      <c r="I621" s="21" t="str">
        <f>HYPERLINK(CONCATENATE("http://www.mercadopublico.cl/TiendaFicha/Ficha?idProducto=",Tabla3[[#This Row],[ID]]))</f>
        <v>http://www.mercadopublico.cl/TiendaFicha/Ficha?idProducto=1283566</v>
      </c>
      <c r="J621" s="22" t="str">
        <f>HYPERLINK(Tabla3[[#This Row],[Link1]],"Link")</f>
        <v>Link</v>
      </c>
    </row>
    <row r="622" spans="1:10" ht="48" customHeight="1" x14ac:dyDescent="0.25">
      <c r="A622" s="18">
        <v>1373945</v>
      </c>
      <c r="B622" s="18" t="s">
        <v>938</v>
      </c>
      <c r="C622" s="18" t="s">
        <v>108</v>
      </c>
      <c r="D622" s="18" t="s">
        <v>939</v>
      </c>
      <c r="E622" s="19" t="s">
        <v>1443</v>
      </c>
      <c r="F622" s="20" t="s">
        <v>940</v>
      </c>
      <c r="G622" s="20">
        <v>84</v>
      </c>
      <c r="H622" s="20">
        <f>IF(Tabla3[[#This Row],[Precio]]&gt;=1001,Tabla3[[#This Row],[Precio]]-(Tabla3[[#This Row],[Precio]]*2.5%),IF(Tabla3[[#This Row],[Precio]]&gt;=251,Tabla3[[#This Row],[Precio]]-(Tabla3[[#This Row],[Precio]]*2%),IF(Tabla3[[#This Row],[Precio]]&gt;=50,Tabla3[[#This Row],[Precio]]-(Tabla3[[#This Row],[Precio]]*0.5%),Tabla3[[#This Row],[Precio]])))</f>
        <v>83.58</v>
      </c>
      <c r="I622" s="21" t="str">
        <f>HYPERLINK(CONCATENATE("http://www.mercadopublico.cl/TiendaFicha/Ficha?idProducto=",Tabla3[[#This Row],[ID]]))</f>
        <v>http://www.mercadopublico.cl/TiendaFicha/Ficha?idProducto=1373945</v>
      </c>
      <c r="J622" s="22" t="str">
        <f>HYPERLINK(Tabla3[[#This Row],[Link1]],"Link")</f>
        <v>Link</v>
      </c>
    </row>
    <row r="623" spans="1:10" ht="48" customHeight="1" x14ac:dyDescent="0.25">
      <c r="A623" s="18">
        <v>1367754</v>
      </c>
      <c r="B623" s="18" t="s">
        <v>938</v>
      </c>
      <c r="C623" s="18" t="s">
        <v>108</v>
      </c>
      <c r="D623" s="18" t="s">
        <v>941</v>
      </c>
      <c r="E623" s="19" t="s">
        <v>1444</v>
      </c>
      <c r="F623" s="20" t="s">
        <v>942</v>
      </c>
      <c r="G623" s="20">
        <v>123</v>
      </c>
      <c r="H623" s="20">
        <f>IF(Tabla3[[#This Row],[Precio]]&gt;=1001,Tabla3[[#This Row],[Precio]]-(Tabla3[[#This Row],[Precio]]*2.5%),IF(Tabla3[[#This Row],[Precio]]&gt;=251,Tabla3[[#This Row],[Precio]]-(Tabla3[[#This Row],[Precio]]*2%),IF(Tabla3[[#This Row],[Precio]]&gt;=50,Tabla3[[#This Row],[Precio]]-(Tabla3[[#This Row],[Precio]]*0.5%),Tabla3[[#This Row],[Precio]])))</f>
        <v>122.38500000000001</v>
      </c>
      <c r="I623" s="21" t="str">
        <f>HYPERLINK(CONCATENATE("http://www.mercadopublico.cl/TiendaFicha/Ficha?idProducto=",Tabla3[[#This Row],[ID]]))</f>
        <v>http://www.mercadopublico.cl/TiendaFicha/Ficha?idProducto=1367754</v>
      </c>
      <c r="J623" s="22" t="str">
        <f>HYPERLINK(Tabla3[[#This Row],[Link1]],"Link")</f>
        <v>Link</v>
      </c>
    </row>
  </sheetData>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showGridLines="0" zoomScale="90" zoomScaleNormal="90" workbookViewId="0">
      <selection activeCell="C5" sqref="C5"/>
    </sheetView>
  </sheetViews>
  <sheetFormatPr baseColWidth="10" defaultColWidth="11.42578125" defaultRowHeight="48" customHeight="1" x14ac:dyDescent="0.25"/>
  <cols>
    <col min="1" max="1" width="10.7109375" style="1" customWidth="1"/>
    <col min="2" max="2" width="36.28515625" style="2" bestFit="1" customWidth="1"/>
    <col min="3" max="3" width="71.140625" style="1" bestFit="1" customWidth="1"/>
    <col min="4" max="4" width="76.42578125" style="2" customWidth="1"/>
    <col min="5" max="5" width="9.28515625" style="2" hidden="1" customWidth="1"/>
    <col min="6" max="6" width="13.5703125" style="1" customWidth="1"/>
    <col min="7" max="16384" width="11.42578125" style="1"/>
  </cols>
  <sheetData>
    <row r="1" spans="1:6" ht="121.5" customHeight="1" x14ac:dyDescent="0.25">
      <c r="A1" s="12"/>
      <c r="B1" s="13"/>
      <c r="C1" s="12"/>
      <c r="D1" s="13"/>
      <c r="E1" s="13"/>
      <c r="F1" s="17"/>
    </row>
    <row r="2" spans="1:6" ht="12.75" x14ac:dyDescent="0.25">
      <c r="A2" s="12" t="s">
        <v>0</v>
      </c>
      <c r="B2" s="13" t="s">
        <v>1</v>
      </c>
      <c r="C2" s="12" t="s">
        <v>3</v>
      </c>
      <c r="D2" s="13" t="s">
        <v>4</v>
      </c>
      <c r="E2" s="13" t="s">
        <v>8</v>
      </c>
      <c r="F2" s="17" t="s">
        <v>9</v>
      </c>
    </row>
    <row r="3" spans="1:6" s="7" customFormat="1" ht="48" customHeight="1" x14ac:dyDescent="0.25">
      <c r="A3" s="1">
        <v>1137504</v>
      </c>
      <c r="B3" s="2" t="s">
        <v>958</v>
      </c>
      <c r="C3" s="1" t="s">
        <v>959</v>
      </c>
      <c r="D3" s="2" t="s">
        <v>959</v>
      </c>
      <c r="E3" s="11" t="str">
        <f>HYPERLINK(CONCATENATE("http://www.mercadopublico.cl/TiendaFicha/Ficha?idProducto=",Tabla35[[#This Row],[ID]]))</f>
        <v>http://www.mercadopublico.cl/TiendaFicha/Ficha?idProducto=1137504</v>
      </c>
      <c r="F3" s="8" t="str">
        <f>HYPERLINK(Tabla35[[#This Row],[Link1]],"Link")</f>
        <v>Link</v>
      </c>
    </row>
    <row r="4" spans="1:6" ht="48" customHeight="1" x14ac:dyDescent="0.25">
      <c r="A4" s="9">
        <v>1137505</v>
      </c>
      <c r="B4" s="10" t="s">
        <v>958</v>
      </c>
      <c r="C4" s="9" t="s">
        <v>960</v>
      </c>
      <c r="D4" s="10" t="s">
        <v>960</v>
      </c>
      <c r="E4" s="11" t="str">
        <f>HYPERLINK(CONCATENATE("http://www.mercadopublico.cl/TiendaFicha/Ficha?idProducto=",Tabla35[[#This Row],[ID]]))</f>
        <v>http://www.mercadopublico.cl/TiendaFicha/Ficha?idProducto=1137505</v>
      </c>
      <c r="F4" s="8" t="str">
        <f>HYPERLINK(Tabla35[[#This Row],[Link1]],"Link")</f>
        <v>Link</v>
      </c>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VENTA DE IMPRESORAS</vt:lpstr>
      <vt:lpstr>ARRIENDO DE IMPRESORAS</vt:lpstr>
      <vt:lpstr>SUMINISTROS Y ACCESORIOS</vt:lpstr>
      <vt:lpstr>AJUSTE ESTIMACION HOJAS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Alvarez</dc:creator>
  <cp:lastModifiedBy>Paul Alvarez</cp:lastModifiedBy>
  <dcterms:created xsi:type="dcterms:W3CDTF">2018-03-12T15:01:27Z</dcterms:created>
  <dcterms:modified xsi:type="dcterms:W3CDTF">2018-07-17T15:52:04Z</dcterms:modified>
</cp:coreProperties>
</file>